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705" windowWidth="19635" windowHeight="744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16" i="1" l="1"/>
  <c r="C16" i="1"/>
  <c r="L15" i="1" s="1"/>
  <c r="M15" i="1" s="1"/>
  <c r="D6" i="1" l="1"/>
  <c r="E6" i="1" s="1"/>
  <c r="L4" i="1"/>
  <c r="M4" i="1" s="1"/>
  <c r="L7" i="1"/>
  <c r="M7" i="1" s="1"/>
  <c r="D9" i="1"/>
  <c r="E9" i="1" s="1"/>
  <c r="L12" i="1"/>
  <c r="M12" i="1" s="1"/>
  <c r="L5" i="1"/>
  <c r="M5" i="1" s="1"/>
  <c r="L9" i="1"/>
  <c r="M9" i="1" s="1"/>
  <c r="L11" i="1"/>
  <c r="M11" i="1" s="1"/>
  <c r="D13" i="1"/>
  <c r="E13" i="1" s="1"/>
  <c r="D4" i="1"/>
  <c r="E4" i="1" s="1"/>
  <c r="D7" i="1"/>
  <c r="E7" i="1" s="1"/>
  <c r="L8" i="1"/>
  <c r="M8" i="1" s="1"/>
  <c r="D10" i="1"/>
  <c r="E10" i="1" s="1"/>
  <c r="D12" i="1"/>
  <c r="E12" i="1" s="1"/>
  <c r="D14" i="1"/>
  <c r="E14" i="1" s="1"/>
  <c r="D5" i="1"/>
  <c r="E5" i="1" s="1"/>
  <c r="L6" i="1"/>
  <c r="M6" i="1" s="1"/>
  <c r="D8" i="1"/>
  <c r="E8" i="1" s="1"/>
  <c r="L10" i="1"/>
  <c r="M10" i="1" s="1"/>
  <c r="D11" i="1"/>
  <c r="E11" i="1" s="1"/>
  <c r="D15" i="1"/>
  <c r="E15" i="1" s="1"/>
  <c r="L13" i="1"/>
  <c r="M13" i="1" s="1"/>
  <c r="L14" i="1"/>
  <c r="M14" i="1" s="1"/>
  <c r="E16" i="1" l="1"/>
  <c r="E17" i="1" s="1"/>
  <c r="E18" i="1" s="1"/>
  <c r="M16" i="1"/>
  <c r="M17" i="1" s="1"/>
  <c r="M18" i="1" s="1"/>
  <c r="K26" i="1" l="1"/>
  <c r="K28" i="1"/>
  <c r="M26" i="1" s="1"/>
  <c r="C26" i="1"/>
  <c r="C28" i="1"/>
  <c r="E26" i="1" s="1"/>
  <c r="C29" i="1" l="1"/>
  <c r="K29" i="1"/>
</calcChain>
</file>

<file path=xl/sharedStrings.xml><?xml version="1.0" encoding="utf-8"?>
<sst xmlns="http://schemas.openxmlformats.org/spreadsheetml/2006/main" count="64" uniqueCount="34">
  <si>
    <t>INDICE DE SHARPE</t>
  </si>
  <si>
    <t>Período</t>
  </si>
  <si>
    <t>Retorno do ativo (A)</t>
  </si>
  <si>
    <t>Ra - Rméd (Retorno médio)</t>
  </si>
  <si>
    <t>Ra - Rméd ^2</t>
  </si>
  <si>
    <t>Retorno do Ativo (B)</t>
  </si>
  <si>
    <t>janeiro</t>
  </si>
  <si>
    <t>Quanto maior o índice,</t>
  </si>
  <si>
    <t>fevereiro</t>
  </si>
  <si>
    <t xml:space="preserve">melhor para o investidor que </t>
  </si>
  <si>
    <t>março</t>
  </si>
  <si>
    <t>deseja a melhor relação risco</t>
  </si>
  <si>
    <t>abril</t>
  </si>
  <si>
    <t>e retorno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</si>
  <si>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</si>
  <si>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</si>
  <si>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</si>
  <si>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</si>
  <si>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</si>
  <si>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</si>
  <si>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</si>
  <si>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</si>
  <si>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Média (Rméd)</t>
  </si>
  <si>
    <t>somatória</t>
  </si>
  <si>
    <t>Variância (somatória / n)</t>
  </si>
  <si>
    <t>Desvio padrão (raiz da variância)</t>
  </si>
  <si>
    <t>Desvio Padrão</t>
  </si>
  <si>
    <t>Índice de Sharpe</t>
  </si>
  <si>
    <t>Aparecido Conceição</t>
  </si>
  <si>
    <t>www.cpabanco.com.br</t>
  </si>
  <si>
    <t>Índice de Sharpe = Retorno (-) ativo livre de risco / desvio padrão</t>
  </si>
  <si>
    <t>aparecidoprev@hotmail.com</t>
  </si>
  <si>
    <t>Utilizado para verificar a relação risco e retorno de um ativo</t>
  </si>
  <si>
    <t>Ativo Livre de Risco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</si>
</sst>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3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4" xfId="0" applyFont="1" applyBorder="1" applyProtection="1"/>
    <xf numFmtId="0" fontId="2" fillId="4" borderId="4" xfId="0" applyFont="1" applyFill="1" applyBorder="1" applyProtection="1"/>
    <xf numFmtId="0" fontId="2" fillId="4" borderId="0" xfId="0" applyFont="1" applyFill="1" applyBorder="1" applyProtection="1"/>
    <xf numFmtId="49" fontId="2" fillId="5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4" borderId="5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Protection="1"/>
    <xf numFmtId="164" fontId="2" fillId="9" borderId="5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Border="1" applyProtection="1"/>
    <xf numFmtId="164" fontId="3" fillId="4" borderId="5" xfId="0" applyNumberFormat="1" applyFont="1" applyFill="1" applyBorder="1" applyProtection="1"/>
    <xf numFmtId="164" fontId="2" fillId="4" borderId="5" xfId="0" applyNumberFormat="1" applyFont="1" applyFill="1" applyBorder="1" applyProtection="1"/>
    <xf numFmtId="164" fontId="2" fillId="4" borderId="0" xfId="0" applyNumberFormat="1" applyFont="1" applyFill="1" applyBorder="1" applyProtection="1"/>
    <xf numFmtId="164" fontId="2" fillId="9" borderId="5" xfId="0" quotePrefix="1" applyNumberFormat="1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Protection="1"/>
    <xf numFmtId="164" fontId="2" fillId="6" borderId="5" xfId="0" applyNumberFormat="1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right"/>
    </xf>
    <xf numFmtId="164" fontId="3" fillId="0" borderId="5" xfId="0" applyNumberFormat="1" applyFont="1" applyBorder="1" applyProtection="1"/>
    <xf numFmtId="0" fontId="3" fillId="4" borderId="5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164" fontId="3" fillId="7" borderId="5" xfId="0" applyNumberFormat="1" applyFont="1" applyFill="1" applyBorder="1" applyProtection="1"/>
    <xf numFmtId="164" fontId="3" fillId="4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3" fillId="4" borderId="5" xfId="0" applyFont="1" applyFill="1" applyBorder="1" applyAlignment="1" applyProtection="1">
      <alignment horizontal="left"/>
    </xf>
    <xf numFmtId="0" fontId="2" fillId="8" borderId="5" xfId="0" applyFont="1" applyFill="1" applyBorder="1" applyAlignment="1" applyProtection="1">
      <alignment horizontal="left"/>
    </xf>
    <xf numFmtId="0" fontId="2" fillId="11" borderId="5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left"/>
    </xf>
    <xf numFmtId="0" fontId="2" fillId="10" borderId="5" xfId="0" applyFont="1" applyFill="1" applyBorder="1" applyProtection="1"/>
    <xf numFmtId="2" fontId="2" fillId="10" borderId="5" xfId="0" applyNumberFormat="1" applyFont="1" applyFill="1" applyBorder="1" applyAlignment="1" applyProtection="1">
      <alignment horizontal="center"/>
    </xf>
    <xf numFmtId="0" fontId="3" fillId="7" borderId="5" xfId="0" applyFont="1" applyFill="1" applyBorder="1" applyProtection="1"/>
    <xf numFmtId="165" fontId="3" fillId="7" borderId="5" xfId="0" applyNumberFormat="1" applyFont="1" applyFill="1" applyBorder="1" applyProtection="1"/>
    <xf numFmtId="165" fontId="3" fillId="4" borderId="0" xfId="0" applyNumberFormat="1" applyFont="1" applyFill="1" applyBorder="1" applyProtection="1"/>
    <xf numFmtId="0" fontId="2" fillId="4" borderId="2" xfId="0" applyFont="1" applyFill="1" applyBorder="1" applyProtection="1"/>
    <xf numFmtId="0" fontId="2" fillId="4" borderId="5" xfId="0" applyFont="1" applyFill="1" applyBorder="1" applyProtection="1"/>
    <xf numFmtId="0" fontId="2" fillId="9" borderId="5" xfId="0" applyFont="1" applyFill="1" applyBorder="1" applyProtection="1"/>
    <xf numFmtId="2" fontId="2" fillId="9" borderId="5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4" fillId="4" borderId="0" xfId="0" applyFont="1" applyFill="1" applyBorder="1" applyProtection="1"/>
    <xf numFmtId="0" fontId="4" fillId="0" borderId="0" xfId="0" applyFont="1" applyBorder="1" applyProtection="1"/>
    <xf numFmtId="0" fontId="1" fillId="4" borderId="0" xfId="1" applyFont="1" applyFill="1" applyBorder="1" applyAlignment="1" applyProtection="1"/>
    <xf numFmtId="0" fontId="2" fillId="12" borderId="5" xfId="0" applyFont="1" applyFill="1" applyBorder="1" applyProtection="1"/>
    <xf numFmtId="2" fontId="2" fillId="12" borderId="5" xfId="0" applyNumberFormat="1" applyFont="1" applyFill="1" applyBorder="1" applyAlignment="1" applyProtection="1">
      <alignment horizontal="center"/>
    </xf>
    <xf numFmtId="164" fontId="2" fillId="8" borderId="5" xfId="0" applyNumberFormat="1" applyFont="1" applyFill="1" applyBorder="1" applyAlignment="1" applyProtection="1">
      <alignment horizontal="center"/>
    </xf>
    <xf numFmtId="164" fontId="2" fillId="11" borderId="5" xfId="0" applyNumberFormat="1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3" fillId="7" borderId="5" xfId="0" applyFont="1" applyFill="1" applyBorder="1" applyAlignment="1" applyProtection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parecidoprev@hotmail.com" TargetMode="External"/><Relationship Id="rId1" Type="http://schemas.openxmlformats.org/officeDocument/2006/relationships/hyperlink" Target="http://www.cpabanco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tabSelected="1" workbookViewId="0">
      <selection activeCell="K26" sqref="K26"/>
    </sheetView>
  </sheetViews>
  <sheetFormatPr defaultColWidth="24" defaultRowHeight="12.75" x14ac:dyDescent="0.2"/>
  <cols>
    <col min="1" max="1" width="2.7109375" style="42" customWidth="1"/>
    <col min="2" max="2" width="25.42578125" style="44" customWidth="1"/>
    <col min="3" max="3" width="25.85546875" style="44" bestFit="1" customWidth="1"/>
    <col min="4" max="4" width="25" style="44" hidden="1" customWidth="1"/>
    <col min="5" max="5" width="13.7109375" style="44" hidden="1" customWidth="1"/>
    <col min="6" max="6" width="24" style="43" hidden="1" customWidth="1"/>
    <col min="7" max="7" width="36.85546875" style="43" hidden="1" customWidth="1"/>
    <col min="8" max="8" width="9" style="43" hidden="1" customWidth="1"/>
    <col min="9" max="9" width="8.28515625" style="43" customWidth="1"/>
    <col min="10" max="10" width="26.28515625" style="43" bestFit="1" customWidth="1"/>
    <col min="11" max="11" width="24.85546875" style="43" customWidth="1"/>
    <col min="12" max="12" width="20.7109375" style="43" hidden="1" customWidth="1"/>
    <col min="13" max="13" width="18" style="43" hidden="1" customWidth="1"/>
    <col min="14" max="14" width="24" style="43" hidden="1" customWidth="1"/>
    <col min="15" max="15" width="36.85546875" style="43" hidden="1" customWidth="1"/>
    <col min="16" max="16" width="24" style="43" hidden="1" customWidth="1"/>
    <col min="17" max="17" width="4.7109375" style="43" customWidth="1"/>
    <col min="18" max="18" width="21" style="43" customWidth="1"/>
    <col min="19" max="19" width="30.7109375" style="43" bestFit="1" customWidth="1"/>
    <col min="20" max="21" width="24" style="43" customWidth="1"/>
    <col min="22" max="256" width="24" style="44"/>
    <col min="257" max="257" width="2.7109375" style="44" customWidth="1"/>
    <col min="258" max="258" width="20" style="44" bestFit="1" customWidth="1"/>
    <col min="259" max="259" width="20.85546875" style="44" bestFit="1" customWidth="1"/>
    <col min="260" max="264" width="0" style="44" hidden="1" customWidth="1"/>
    <col min="265" max="265" width="9.28515625" style="44" customWidth="1"/>
    <col min="266" max="266" width="20" style="44" bestFit="1" customWidth="1"/>
    <col min="267" max="267" width="24" style="44" customWidth="1"/>
    <col min="268" max="272" width="0" style="44" hidden="1" customWidth="1"/>
    <col min="273" max="273" width="4.7109375" style="44" customWidth="1"/>
    <col min="274" max="274" width="21" style="44" customWidth="1"/>
    <col min="275" max="277" width="24" style="44" customWidth="1"/>
    <col min="278" max="512" width="24" style="44"/>
    <col min="513" max="513" width="2.7109375" style="44" customWidth="1"/>
    <col min="514" max="514" width="20" style="44" bestFit="1" customWidth="1"/>
    <col min="515" max="515" width="20.85546875" style="44" bestFit="1" customWidth="1"/>
    <col min="516" max="520" width="0" style="44" hidden="1" customWidth="1"/>
    <col min="521" max="521" width="9.28515625" style="44" customWidth="1"/>
    <col min="522" max="522" width="20" style="44" bestFit="1" customWidth="1"/>
    <col min="523" max="523" width="24" style="44" customWidth="1"/>
    <col min="524" max="528" width="0" style="44" hidden="1" customWidth="1"/>
    <col min="529" max="529" width="4.7109375" style="44" customWidth="1"/>
    <col min="530" max="530" width="21" style="44" customWidth="1"/>
    <col min="531" max="533" width="24" style="44" customWidth="1"/>
    <col min="534" max="768" width="24" style="44"/>
    <col min="769" max="769" width="2.7109375" style="44" customWidth="1"/>
    <col min="770" max="770" width="20" style="44" bestFit="1" customWidth="1"/>
    <col min="771" max="771" width="20.85546875" style="44" bestFit="1" customWidth="1"/>
    <col min="772" max="776" width="0" style="44" hidden="1" customWidth="1"/>
    <col min="777" max="777" width="9.28515625" style="44" customWidth="1"/>
    <col min="778" max="778" width="20" style="44" bestFit="1" customWidth="1"/>
    <col min="779" max="779" width="24" style="44" customWidth="1"/>
    <col min="780" max="784" width="0" style="44" hidden="1" customWidth="1"/>
    <col min="785" max="785" width="4.7109375" style="44" customWidth="1"/>
    <col min="786" max="786" width="21" style="44" customWidth="1"/>
    <col min="787" max="789" width="24" style="44" customWidth="1"/>
    <col min="790" max="1024" width="24" style="44"/>
    <col min="1025" max="1025" width="2.7109375" style="44" customWidth="1"/>
    <col min="1026" max="1026" width="20" style="44" bestFit="1" customWidth="1"/>
    <col min="1027" max="1027" width="20.85546875" style="44" bestFit="1" customWidth="1"/>
    <col min="1028" max="1032" width="0" style="44" hidden="1" customWidth="1"/>
    <col min="1033" max="1033" width="9.28515625" style="44" customWidth="1"/>
    <col min="1034" max="1034" width="20" style="44" bestFit="1" customWidth="1"/>
    <col min="1035" max="1035" width="24" style="44" customWidth="1"/>
    <col min="1036" max="1040" width="0" style="44" hidden="1" customWidth="1"/>
    <col min="1041" max="1041" width="4.7109375" style="44" customWidth="1"/>
    <col min="1042" max="1042" width="21" style="44" customWidth="1"/>
    <col min="1043" max="1045" width="24" style="44" customWidth="1"/>
    <col min="1046" max="1280" width="24" style="44"/>
    <col min="1281" max="1281" width="2.7109375" style="44" customWidth="1"/>
    <col min="1282" max="1282" width="20" style="44" bestFit="1" customWidth="1"/>
    <col min="1283" max="1283" width="20.85546875" style="44" bestFit="1" customWidth="1"/>
    <col min="1284" max="1288" width="0" style="44" hidden="1" customWidth="1"/>
    <col min="1289" max="1289" width="9.28515625" style="44" customWidth="1"/>
    <col min="1290" max="1290" width="20" style="44" bestFit="1" customWidth="1"/>
    <col min="1291" max="1291" width="24" style="44" customWidth="1"/>
    <col min="1292" max="1296" width="0" style="44" hidden="1" customWidth="1"/>
    <col min="1297" max="1297" width="4.7109375" style="44" customWidth="1"/>
    <col min="1298" max="1298" width="21" style="44" customWidth="1"/>
    <col min="1299" max="1301" width="24" style="44" customWidth="1"/>
    <col min="1302" max="1536" width="24" style="44"/>
    <col min="1537" max="1537" width="2.7109375" style="44" customWidth="1"/>
    <col min="1538" max="1538" width="20" style="44" bestFit="1" customWidth="1"/>
    <col min="1539" max="1539" width="20.85546875" style="44" bestFit="1" customWidth="1"/>
    <col min="1540" max="1544" width="0" style="44" hidden="1" customWidth="1"/>
    <col min="1545" max="1545" width="9.28515625" style="44" customWidth="1"/>
    <col min="1546" max="1546" width="20" style="44" bestFit="1" customWidth="1"/>
    <col min="1547" max="1547" width="24" style="44" customWidth="1"/>
    <col min="1548" max="1552" width="0" style="44" hidden="1" customWidth="1"/>
    <col min="1553" max="1553" width="4.7109375" style="44" customWidth="1"/>
    <col min="1554" max="1554" width="21" style="44" customWidth="1"/>
    <col min="1555" max="1557" width="24" style="44" customWidth="1"/>
    <col min="1558" max="1792" width="24" style="44"/>
    <col min="1793" max="1793" width="2.7109375" style="44" customWidth="1"/>
    <col min="1794" max="1794" width="20" style="44" bestFit="1" customWidth="1"/>
    <col min="1795" max="1795" width="20.85546875" style="44" bestFit="1" customWidth="1"/>
    <col min="1796" max="1800" width="0" style="44" hidden="1" customWidth="1"/>
    <col min="1801" max="1801" width="9.28515625" style="44" customWidth="1"/>
    <col min="1802" max="1802" width="20" style="44" bestFit="1" customWidth="1"/>
    <col min="1803" max="1803" width="24" style="44" customWidth="1"/>
    <col min="1804" max="1808" width="0" style="44" hidden="1" customWidth="1"/>
    <col min="1809" max="1809" width="4.7109375" style="44" customWidth="1"/>
    <col min="1810" max="1810" width="21" style="44" customWidth="1"/>
    <col min="1811" max="1813" width="24" style="44" customWidth="1"/>
    <col min="1814" max="2048" width="24" style="44"/>
    <col min="2049" max="2049" width="2.7109375" style="44" customWidth="1"/>
    <col min="2050" max="2050" width="20" style="44" bestFit="1" customWidth="1"/>
    <col min="2051" max="2051" width="20.85546875" style="44" bestFit="1" customWidth="1"/>
    <col min="2052" max="2056" width="0" style="44" hidden="1" customWidth="1"/>
    <col min="2057" max="2057" width="9.28515625" style="44" customWidth="1"/>
    <col min="2058" max="2058" width="20" style="44" bestFit="1" customWidth="1"/>
    <col min="2059" max="2059" width="24" style="44" customWidth="1"/>
    <col min="2060" max="2064" width="0" style="44" hidden="1" customWidth="1"/>
    <col min="2065" max="2065" width="4.7109375" style="44" customWidth="1"/>
    <col min="2066" max="2066" width="21" style="44" customWidth="1"/>
    <col min="2067" max="2069" width="24" style="44" customWidth="1"/>
    <col min="2070" max="2304" width="24" style="44"/>
    <col min="2305" max="2305" width="2.7109375" style="44" customWidth="1"/>
    <col min="2306" max="2306" width="20" style="44" bestFit="1" customWidth="1"/>
    <col min="2307" max="2307" width="20.85546875" style="44" bestFit="1" customWidth="1"/>
    <col min="2308" max="2312" width="0" style="44" hidden="1" customWidth="1"/>
    <col min="2313" max="2313" width="9.28515625" style="44" customWidth="1"/>
    <col min="2314" max="2314" width="20" style="44" bestFit="1" customWidth="1"/>
    <col min="2315" max="2315" width="24" style="44" customWidth="1"/>
    <col min="2316" max="2320" width="0" style="44" hidden="1" customWidth="1"/>
    <col min="2321" max="2321" width="4.7109375" style="44" customWidth="1"/>
    <col min="2322" max="2322" width="21" style="44" customWidth="1"/>
    <col min="2323" max="2325" width="24" style="44" customWidth="1"/>
    <col min="2326" max="2560" width="24" style="44"/>
    <col min="2561" max="2561" width="2.7109375" style="44" customWidth="1"/>
    <col min="2562" max="2562" width="20" style="44" bestFit="1" customWidth="1"/>
    <col min="2563" max="2563" width="20.85546875" style="44" bestFit="1" customWidth="1"/>
    <col min="2564" max="2568" width="0" style="44" hidden="1" customWidth="1"/>
    <col min="2569" max="2569" width="9.28515625" style="44" customWidth="1"/>
    <col min="2570" max="2570" width="20" style="44" bestFit="1" customWidth="1"/>
    <col min="2571" max="2571" width="24" style="44" customWidth="1"/>
    <col min="2572" max="2576" width="0" style="44" hidden="1" customWidth="1"/>
    <col min="2577" max="2577" width="4.7109375" style="44" customWidth="1"/>
    <col min="2578" max="2578" width="21" style="44" customWidth="1"/>
    <col min="2579" max="2581" width="24" style="44" customWidth="1"/>
    <col min="2582" max="2816" width="24" style="44"/>
    <col min="2817" max="2817" width="2.7109375" style="44" customWidth="1"/>
    <col min="2818" max="2818" width="20" style="44" bestFit="1" customWidth="1"/>
    <col min="2819" max="2819" width="20.85546875" style="44" bestFit="1" customWidth="1"/>
    <col min="2820" max="2824" width="0" style="44" hidden="1" customWidth="1"/>
    <col min="2825" max="2825" width="9.28515625" style="44" customWidth="1"/>
    <col min="2826" max="2826" width="20" style="44" bestFit="1" customWidth="1"/>
    <col min="2827" max="2827" width="24" style="44" customWidth="1"/>
    <col min="2828" max="2832" width="0" style="44" hidden="1" customWidth="1"/>
    <col min="2833" max="2833" width="4.7109375" style="44" customWidth="1"/>
    <col min="2834" max="2834" width="21" style="44" customWidth="1"/>
    <col min="2835" max="2837" width="24" style="44" customWidth="1"/>
    <col min="2838" max="3072" width="24" style="44"/>
    <col min="3073" max="3073" width="2.7109375" style="44" customWidth="1"/>
    <col min="3074" max="3074" width="20" style="44" bestFit="1" customWidth="1"/>
    <col min="3075" max="3075" width="20.85546875" style="44" bestFit="1" customWidth="1"/>
    <col min="3076" max="3080" width="0" style="44" hidden="1" customWidth="1"/>
    <col min="3081" max="3081" width="9.28515625" style="44" customWidth="1"/>
    <col min="3082" max="3082" width="20" style="44" bestFit="1" customWidth="1"/>
    <col min="3083" max="3083" width="24" style="44" customWidth="1"/>
    <col min="3084" max="3088" width="0" style="44" hidden="1" customWidth="1"/>
    <col min="3089" max="3089" width="4.7109375" style="44" customWidth="1"/>
    <col min="3090" max="3090" width="21" style="44" customWidth="1"/>
    <col min="3091" max="3093" width="24" style="44" customWidth="1"/>
    <col min="3094" max="3328" width="24" style="44"/>
    <col min="3329" max="3329" width="2.7109375" style="44" customWidth="1"/>
    <col min="3330" max="3330" width="20" style="44" bestFit="1" customWidth="1"/>
    <col min="3331" max="3331" width="20.85546875" style="44" bestFit="1" customWidth="1"/>
    <col min="3332" max="3336" width="0" style="44" hidden="1" customWidth="1"/>
    <col min="3337" max="3337" width="9.28515625" style="44" customWidth="1"/>
    <col min="3338" max="3338" width="20" style="44" bestFit="1" customWidth="1"/>
    <col min="3339" max="3339" width="24" style="44" customWidth="1"/>
    <col min="3340" max="3344" width="0" style="44" hidden="1" customWidth="1"/>
    <col min="3345" max="3345" width="4.7109375" style="44" customWidth="1"/>
    <col min="3346" max="3346" width="21" style="44" customWidth="1"/>
    <col min="3347" max="3349" width="24" style="44" customWidth="1"/>
    <col min="3350" max="3584" width="24" style="44"/>
    <col min="3585" max="3585" width="2.7109375" style="44" customWidth="1"/>
    <col min="3586" max="3586" width="20" style="44" bestFit="1" customWidth="1"/>
    <col min="3587" max="3587" width="20.85546875" style="44" bestFit="1" customWidth="1"/>
    <col min="3588" max="3592" width="0" style="44" hidden="1" customWidth="1"/>
    <col min="3593" max="3593" width="9.28515625" style="44" customWidth="1"/>
    <col min="3594" max="3594" width="20" style="44" bestFit="1" customWidth="1"/>
    <col min="3595" max="3595" width="24" style="44" customWidth="1"/>
    <col min="3596" max="3600" width="0" style="44" hidden="1" customWidth="1"/>
    <col min="3601" max="3601" width="4.7109375" style="44" customWidth="1"/>
    <col min="3602" max="3602" width="21" style="44" customWidth="1"/>
    <col min="3603" max="3605" width="24" style="44" customWidth="1"/>
    <col min="3606" max="3840" width="24" style="44"/>
    <col min="3841" max="3841" width="2.7109375" style="44" customWidth="1"/>
    <col min="3842" max="3842" width="20" style="44" bestFit="1" customWidth="1"/>
    <col min="3843" max="3843" width="20.85546875" style="44" bestFit="1" customWidth="1"/>
    <col min="3844" max="3848" width="0" style="44" hidden="1" customWidth="1"/>
    <col min="3849" max="3849" width="9.28515625" style="44" customWidth="1"/>
    <col min="3850" max="3850" width="20" style="44" bestFit="1" customWidth="1"/>
    <col min="3851" max="3851" width="24" style="44" customWidth="1"/>
    <col min="3852" max="3856" width="0" style="44" hidden="1" customWidth="1"/>
    <col min="3857" max="3857" width="4.7109375" style="44" customWidth="1"/>
    <col min="3858" max="3858" width="21" style="44" customWidth="1"/>
    <col min="3859" max="3861" width="24" style="44" customWidth="1"/>
    <col min="3862" max="4096" width="24" style="44"/>
    <col min="4097" max="4097" width="2.7109375" style="44" customWidth="1"/>
    <col min="4098" max="4098" width="20" style="44" bestFit="1" customWidth="1"/>
    <col min="4099" max="4099" width="20.85546875" style="44" bestFit="1" customWidth="1"/>
    <col min="4100" max="4104" width="0" style="44" hidden="1" customWidth="1"/>
    <col min="4105" max="4105" width="9.28515625" style="44" customWidth="1"/>
    <col min="4106" max="4106" width="20" style="44" bestFit="1" customWidth="1"/>
    <col min="4107" max="4107" width="24" style="44" customWidth="1"/>
    <col min="4108" max="4112" width="0" style="44" hidden="1" customWidth="1"/>
    <col min="4113" max="4113" width="4.7109375" style="44" customWidth="1"/>
    <col min="4114" max="4114" width="21" style="44" customWidth="1"/>
    <col min="4115" max="4117" width="24" style="44" customWidth="1"/>
    <col min="4118" max="4352" width="24" style="44"/>
    <col min="4353" max="4353" width="2.7109375" style="44" customWidth="1"/>
    <col min="4354" max="4354" width="20" style="44" bestFit="1" customWidth="1"/>
    <col min="4355" max="4355" width="20.85546875" style="44" bestFit="1" customWidth="1"/>
    <col min="4356" max="4360" width="0" style="44" hidden="1" customWidth="1"/>
    <col min="4361" max="4361" width="9.28515625" style="44" customWidth="1"/>
    <col min="4362" max="4362" width="20" style="44" bestFit="1" customWidth="1"/>
    <col min="4363" max="4363" width="24" style="44" customWidth="1"/>
    <col min="4364" max="4368" width="0" style="44" hidden="1" customWidth="1"/>
    <col min="4369" max="4369" width="4.7109375" style="44" customWidth="1"/>
    <col min="4370" max="4370" width="21" style="44" customWidth="1"/>
    <col min="4371" max="4373" width="24" style="44" customWidth="1"/>
    <col min="4374" max="4608" width="24" style="44"/>
    <col min="4609" max="4609" width="2.7109375" style="44" customWidth="1"/>
    <col min="4610" max="4610" width="20" style="44" bestFit="1" customWidth="1"/>
    <col min="4611" max="4611" width="20.85546875" style="44" bestFit="1" customWidth="1"/>
    <col min="4612" max="4616" width="0" style="44" hidden="1" customWidth="1"/>
    <col min="4617" max="4617" width="9.28515625" style="44" customWidth="1"/>
    <col min="4618" max="4618" width="20" style="44" bestFit="1" customWidth="1"/>
    <col min="4619" max="4619" width="24" style="44" customWidth="1"/>
    <col min="4620" max="4624" width="0" style="44" hidden="1" customWidth="1"/>
    <col min="4625" max="4625" width="4.7109375" style="44" customWidth="1"/>
    <col min="4626" max="4626" width="21" style="44" customWidth="1"/>
    <col min="4627" max="4629" width="24" style="44" customWidth="1"/>
    <col min="4630" max="4864" width="24" style="44"/>
    <col min="4865" max="4865" width="2.7109375" style="44" customWidth="1"/>
    <col min="4866" max="4866" width="20" style="44" bestFit="1" customWidth="1"/>
    <col min="4867" max="4867" width="20.85546875" style="44" bestFit="1" customWidth="1"/>
    <col min="4868" max="4872" width="0" style="44" hidden="1" customWidth="1"/>
    <col min="4873" max="4873" width="9.28515625" style="44" customWidth="1"/>
    <col min="4874" max="4874" width="20" style="44" bestFit="1" customWidth="1"/>
    <col min="4875" max="4875" width="24" style="44" customWidth="1"/>
    <col min="4876" max="4880" width="0" style="44" hidden="1" customWidth="1"/>
    <col min="4881" max="4881" width="4.7109375" style="44" customWidth="1"/>
    <col min="4882" max="4882" width="21" style="44" customWidth="1"/>
    <col min="4883" max="4885" width="24" style="44" customWidth="1"/>
    <col min="4886" max="5120" width="24" style="44"/>
    <col min="5121" max="5121" width="2.7109375" style="44" customWidth="1"/>
    <col min="5122" max="5122" width="20" style="44" bestFit="1" customWidth="1"/>
    <col min="5123" max="5123" width="20.85546875" style="44" bestFit="1" customWidth="1"/>
    <col min="5124" max="5128" width="0" style="44" hidden="1" customWidth="1"/>
    <col min="5129" max="5129" width="9.28515625" style="44" customWidth="1"/>
    <col min="5130" max="5130" width="20" style="44" bestFit="1" customWidth="1"/>
    <col min="5131" max="5131" width="24" style="44" customWidth="1"/>
    <col min="5132" max="5136" width="0" style="44" hidden="1" customWidth="1"/>
    <col min="5137" max="5137" width="4.7109375" style="44" customWidth="1"/>
    <col min="5138" max="5138" width="21" style="44" customWidth="1"/>
    <col min="5139" max="5141" width="24" style="44" customWidth="1"/>
    <col min="5142" max="5376" width="24" style="44"/>
    <col min="5377" max="5377" width="2.7109375" style="44" customWidth="1"/>
    <col min="5378" max="5378" width="20" style="44" bestFit="1" customWidth="1"/>
    <col min="5379" max="5379" width="20.85546875" style="44" bestFit="1" customWidth="1"/>
    <col min="5380" max="5384" width="0" style="44" hidden="1" customWidth="1"/>
    <col min="5385" max="5385" width="9.28515625" style="44" customWidth="1"/>
    <col min="5386" max="5386" width="20" style="44" bestFit="1" customWidth="1"/>
    <col min="5387" max="5387" width="24" style="44" customWidth="1"/>
    <col min="5388" max="5392" width="0" style="44" hidden="1" customWidth="1"/>
    <col min="5393" max="5393" width="4.7109375" style="44" customWidth="1"/>
    <col min="5394" max="5394" width="21" style="44" customWidth="1"/>
    <col min="5395" max="5397" width="24" style="44" customWidth="1"/>
    <col min="5398" max="5632" width="24" style="44"/>
    <col min="5633" max="5633" width="2.7109375" style="44" customWidth="1"/>
    <col min="5634" max="5634" width="20" style="44" bestFit="1" customWidth="1"/>
    <col min="5635" max="5635" width="20.85546875" style="44" bestFit="1" customWidth="1"/>
    <col min="5636" max="5640" width="0" style="44" hidden="1" customWidth="1"/>
    <col min="5641" max="5641" width="9.28515625" style="44" customWidth="1"/>
    <col min="5642" max="5642" width="20" style="44" bestFit="1" customWidth="1"/>
    <col min="5643" max="5643" width="24" style="44" customWidth="1"/>
    <col min="5644" max="5648" width="0" style="44" hidden="1" customWidth="1"/>
    <col min="5649" max="5649" width="4.7109375" style="44" customWidth="1"/>
    <col min="5650" max="5650" width="21" style="44" customWidth="1"/>
    <col min="5651" max="5653" width="24" style="44" customWidth="1"/>
    <col min="5654" max="5888" width="24" style="44"/>
    <col min="5889" max="5889" width="2.7109375" style="44" customWidth="1"/>
    <col min="5890" max="5890" width="20" style="44" bestFit="1" customWidth="1"/>
    <col min="5891" max="5891" width="20.85546875" style="44" bestFit="1" customWidth="1"/>
    <col min="5892" max="5896" width="0" style="44" hidden="1" customWidth="1"/>
    <col min="5897" max="5897" width="9.28515625" style="44" customWidth="1"/>
    <col min="5898" max="5898" width="20" style="44" bestFit="1" customWidth="1"/>
    <col min="5899" max="5899" width="24" style="44" customWidth="1"/>
    <col min="5900" max="5904" width="0" style="44" hidden="1" customWidth="1"/>
    <col min="5905" max="5905" width="4.7109375" style="44" customWidth="1"/>
    <col min="5906" max="5906" width="21" style="44" customWidth="1"/>
    <col min="5907" max="5909" width="24" style="44" customWidth="1"/>
    <col min="5910" max="6144" width="24" style="44"/>
    <col min="6145" max="6145" width="2.7109375" style="44" customWidth="1"/>
    <col min="6146" max="6146" width="20" style="44" bestFit="1" customWidth="1"/>
    <col min="6147" max="6147" width="20.85546875" style="44" bestFit="1" customWidth="1"/>
    <col min="6148" max="6152" width="0" style="44" hidden="1" customWidth="1"/>
    <col min="6153" max="6153" width="9.28515625" style="44" customWidth="1"/>
    <col min="6154" max="6154" width="20" style="44" bestFit="1" customWidth="1"/>
    <col min="6155" max="6155" width="24" style="44" customWidth="1"/>
    <col min="6156" max="6160" width="0" style="44" hidden="1" customWidth="1"/>
    <col min="6161" max="6161" width="4.7109375" style="44" customWidth="1"/>
    <col min="6162" max="6162" width="21" style="44" customWidth="1"/>
    <col min="6163" max="6165" width="24" style="44" customWidth="1"/>
    <col min="6166" max="6400" width="24" style="44"/>
    <col min="6401" max="6401" width="2.7109375" style="44" customWidth="1"/>
    <col min="6402" max="6402" width="20" style="44" bestFit="1" customWidth="1"/>
    <col min="6403" max="6403" width="20.85546875" style="44" bestFit="1" customWidth="1"/>
    <col min="6404" max="6408" width="0" style="44" hidden="1" customWidth="1"/>
    <col min="6409" max="6409" width="9.28515625" style="44" customWidth="1"/>
    <col min="6410" max="6410" width="20" style="44" bestFit="1" customWidth="1"/>
    <col min="6411" max="6411" width="24" style="44" customWidth="1"/>
    <col min="6412" max="6416" width="0" style="44" hidden="1" customWidth="1"/>
    <col min="6417" max="6417" width="4.7109375" style="44" customWidth="1"/>
    <col min="6418" max="6418" width="21" style="44" customWidth="1"/>
    <col min="6419" max="6421" width="24" style="44" customWidth="1"/>
    <col min="6422" max="6656" width="24" style="44"/>
    <col min="6657" max="6657" width="2.7109375" style="44" customWidth="1"/>
    <col min="6658" max="6658" width="20" style="44" bestFit="1" customWidth="1"/>
    <col min="6659" max="6659" width="20.85546875" style="44" bestFit="1" customWidth="1"/>
    <col min="6660" max="6664" width="0" style="44" hidden="1" customWidth="1"/>
    <col min="6665" max="6665" width="9.28515625" style="44" customWidth="1"/>
    <col min="6666" max="6666" width="20" style="44" bestFit="1" customWidth="1"/>
    <col min="6667" max="6667" width="24" style="44" customWidth="1"/>
    <col min="6668" max="6672" width="0" style="44" hidden="1" customWidth="1"/>
    <col min="6673" max="6673" width="4.7109375" style="44" customWidth="1"/>
    <col min="6674" max="6674" width="21" style="44" customWidth="1"/>
    <col min="6675" max="6677" width="24" style="44" customWidth="1"/>
    <col min="6678" max="6912" width="24" style="44"/>
    <col min="6913" max="6913" width="2.7109375" style="44" customWidth="1"/>
    <col min="6914" max="6914" width="20" style="44" bestFit="1" customWidth="1"/>
    <col min="6915" max="6915" width="20.85546875" style="44" bestFit="1" customWidth="1"/>
    <col min="6916" max="6920" width="0" style="44" hidden="1" customWidth="1"/>
    <col min="6921" max="6921" width="9.28515625" style="44" customWidth="1"/>
    <col min="6922" max="6922" width="20" style="44" bestFit="1" customWidth="1"/>
    <col min="6923" max="6923" width="24" style="44" customWidth="1"/>
    <col min="6924" max="6928" width="0" style="44" hidden="1" customWidth="1"/>
    <col min="6929" max="6929" width="4.7109375" style="44" customWidth="1"/>
    <col min="6930" max="6930" width="21" style="44" customWidth="1"/>
    <col min="6931" max="6933" width="24" style="44" customWidth="1"/>
    <col min="6934" max="7168" width="24" style="44"/>
    <col min="7169" max="7169" width="2.7109375" style="44" customWidth="1"/>
    <col min="7170" max="7170" width="20" style="44" bestFit="1" customWidth="1"/>
    <col min="7171" max="7171" width="20.85546875" style="44" bestFit="1" customWidth="1"/>
    <col min="7172" max="7176" width="0" style="44" hidden="1" customWidth="1"/>
    <col min="7177" max="7177" width="9.28515625" style="44" customWidth="1"/>
    <col min="7178" max="7178" width="20" style="44" bestFit="1" customWidth="1"/>
    <col min="7179" max="7179" width="24" style="44" customWidth="1"/>
    <col min="7180" max="7184" width="0" style="44" hidden="1" customWidth="1"/>
    <col min="7185" max="7185" width="4.7109375" style="44" customWidth="1"/>
    <col min="7186" max="7186" width="21" style="44" customWidth="1"/>
    <col min="7187" max="7189" width="24" style="44" customWidth="1"/>
    <col min="7190" max="7424" width="24" style="44"/>
    <col min="7425" max="7425" width="2.7109375" style="44" customWidth="1"/>
    <col min="7426" max="7426" width="20" style="44" bestFit="1" customWidth="1"/>
    <col min="7427" max="7427" width="20.85546875" style="44" bestFit="1" customWidth="1"/>
    <col min="7428" max="7432" width="0" style="44" hidden="1" customWidth="1"/>
    <col min="7433" max="7433" width="9.28515625" style="44" customWidth="1"/>
    <col min="7434" max="7434" width="20" style="44" bestFit="1" customWidth="1"/>
    <col min="7435" max="7435" width="24" style="44" customWidth="1"/>
    <col min="7436" max="7440" width="0" style="44" hidden="1" customWidth="1"/>
    <col min="7441" max="7441" width="4.7109375" style="44" customWidth="1"/>
    <col min="7442" max="7442" width="21" style="44" customWidth="1"/>
    <col min="7443" max="7445" width="24" style="44" customWidth="1"/>
    <col min="7446" max="7680" width="24" style="44"/>
    <col min="7681" max="7681" width="2.7109375" style="44" customWidth="1"/>
    <col min="7682" max="7682" width="20" style="44" bestFit="1" customWidth="1"/>
    <col min="7683" max="7683" width="20.85546875" style="44" bestFit="1" customWidth="1"/>
    <col min="7684" max="7688" width="0" style="44" hidden="1" customWidth="1"/>
    <col min="7689" max="7689" width="9.28515625" style="44" customWidth="1"/>
    <col min="7690" max="7690" width="20" style="44" bestFit="1" customWidth="1"/>
    <col min="7691" max="7691" width="24" style="44" customWidth="1"/>
    <col min="7692" max="7696" width="0" style="44" hidden="1" customWidth="1"/>
    <col min="7697" max="7697" width="4.7109375" style="44" customWidth="1"/>
    <col min="7698" max="7698" width="21" style="44" customWidth="1"/>
    <col min="7699" max="7701" width="24" style="44" customWidth="1"/>
    <col min="7702" max="7936" width="24" style="44"/>
    <col min="7937" max="7937" width="2.7109375" style="44" customWidth="1"/>
    <col min="7938" max="7938" width="20" style="44" bestFit="1" customWidth="1"/>
    <col min="7939" max="7939" width="20.85546875" style="44" bestFit="1" customWidth="1"/>
    <col min="7940" max="7944" width="0" style="44" hidden="1" customWidth="1"/>
    <col min="7945" max="7945" width="9.28515625" style="44" customWidth="1"/>
    <col min="7946" max="7946" width="20" style="44" bestFit="1" customWidth="1"/>
    <col min="7947" max="7947" width="24" style="44" customWidth="1"/>
    <col min="7948" max="7952" width="0" style="44" hidden="1" customWidth="1"/>
    <col min="7953" max="7953" width="4.7109375" style="44" customWidth="1"/>
    <col min="7954" max="7954" width="21" style="44" customWidth="1"/>
    <col min="7955" max="7957" width="24" style="44" customWidth="1"/>
    <col min="7958" max="8192" width="24" style="44"/>
    <col min="8193" max="8193" width="2.7109375" style="44" customWidth="1"/>
    <col min="8194" max="8194" width="20" style="44" bestFit="1" customWidth="1"/>
    <col min="8195" max="8195" width="20.85546875" style="44" bestFit="1" customWidth="1"/>
    <col min="8196" max="8200" width="0" style="44" hidden="1" customWidth="1"/>
    <col min="8201" max="8201" width="9.28515625" style="44" customWidth="1"/>
    <col min="8202" max="8202" width="20" style="44" bestFit="1" customWidth="1"/>
    <col min="8203" max="8203" width="24" style="44" customWidth="1"/>
    <col min="8204" max="8208" width="0" style="44" hidden="1" customWidth="1"/>
    <col min="8209" max="8209" width="4.7109375" style="44" customWidth="1"/>
    <col min="8210" max="8210" width="21" style="44" customWidth="1"/>
    <col min="8211" max="8213" width="24" style="44" customWidth="1"/>
    <col min="8214" max="8448" width="24" style="44"/>
    <col min="8449" max="8449" width="2.7109375" style="44" customWidth="1"/>
    <col min="8450" max="8450" width="20" style="44" bestFit="1" customWidth="1"/>
    <col min="8451" max="8451" width="20.85546875" style="44" bestFit="1" customWidth="1"/>
    <col min="8452" max="8456" width="0" style="44" hidden="1" customWidth="1"/>
    <col min="8457" max="8457" width="9.28515625" style="44" customWidth="1"/>
    <col min="8458" max="8458" width="20" style="44" bestFit="1" customWidth="1"/>
    <col min="8459" max="8459" width="24" style="44" customWidth="1"/>
    <col min="8460" max="8464" width="0" style="44" hidden="1" customWidth="1"/>
    <col min="8465" max="8465" width="4.7109375" style="44" customWidth="1"/>
    <col min="8466" max="8466" width="21" style="44" customWidth="1"/>
    <col min="8467" max="8469" width="24" style="44" customWidth="1"/>
    <col min="8470" max="8704" width="24" style="44"/>
    <col min="8705" max="8705" width="2.7109375" style="44" customWidth="1"/>
    <col min="8706" max="8706" width="20" style="44" bestFit="1" customWidth="1"/>
    <col min="8707" max="8707" width="20.85546875" style="44" bestFit="1" customWidth="1"/>
    <col min="8708" max="8712" width="0" style="44" hidden="1" customWidth="1"/>
    <col min="8713" max="8713" width="9.28515625" style="44" customWidth="1"/>
    <col min="8714" max="8714" width="20" style="44" bestFit="1" customWidth="1"/>
    <col min="8715" max="8715" width="24" style="44" customWidth="1"/>
    <col min="8716" max="8720" width="0" style="44" hidden="1" customWidth="1"/>
    <col min="8721" max="8721" width="4.7109375" style="44" customWidth="1"/>
    <col min="8722" max="8722" width="21" style="44" customWidth="1"/>
    <col min="8723" max="8725" width="24" style="44" customWidth="1"/>
    <col min="8726" max="8960" width="24" style="44"/>
    <col min="8961" max="8961" width="2.7109375" style="44" customWidth="1"/>
    <col min="8962" max="8962" width="20" style="44" bestFit="1" customWidth="1"/>
    <col min="8963" max="8963" width="20.85546875" style="44" bestFit="1" customWidth="1"/>
    <col min="8964" max="8968" width="0" style="44" hidden="1" customWidth="1"/>
    <col min="8969" max="8969" width="9.28515625" style="44" customWidth="1"/>
    <col min="8970" max="8970" width="20" style="44" bestFit="1" customWidth="1"/>
    <col min="8971" max="8971" width="24" style="44" customWidth="1"/>
    <col min="8972" max="8976" width="0" style="44" hidden="1" customWidth="1"/>
    <col min="8977" max="8977" width="4.7109375" style="44" customWidth="1"/>
    <col min="8978" max="8978" width="21" style="44" customWidth="1"/>
    <col min="8979" max="8981" width="24" style="44" customWidth="1"/>
    <col min="8982" max="9216" width="24" style="44"/>
    <col min="9217" max="9217" width="2.7109375" style="44" customWidth="1"/>
    <col min="9218" max="9218" width="20" style="44" bestFit="1" customWidth="1"/>
    <col min="9219" max="9219" width="20.85546875" style="44" bestFit="1" customWidth="1"/>
    <col min="9220" max="9224" width="0" style="44" hidden="1" customWidth="1"/>
    <col min="9225" max="9225" width="9.28515625" style="44" customWidth="1"/>
    <col min="9226" max="9226" width="20" style="44" bestFit="1" customWidth="1"/>
    <col min="9227" max="9227" width="24" style="44" customWidth="1"/>
    <col min="9228" max="9232" width="0" style="44" hidden="1" customWidth="1"/>
    <col min="9233" max="9233" width="4.7109375" style="44" customWidth="1"/>
    <col min="9234" max="9234" width="21" style="44" customWidth="1"/>
    <col min="9235" max="9237" width="24" style="44" customWidth="1"/>
    <col min="9238" max="9472" width="24" style="44"/>
    <col min="9473" max="9473" width="2.7109375" style="44" customWidth="1"/>
    <col min="9474" max="9474" width="20" style="44" bestFit="1" customWidth="1"/>
    <col min="9475" max="9475" width="20.85546875" style="44" bestFit="1" customWidth="1"/>
    <col min="9476" max="9480" width="0" style="44" hidden="1" customWidth="1"/>
    <col min="9481" max="9481" width="9.28515625" style="44" customWidth="1"/>
    <col min="9482" max="9482" width="20" style="44" bestFit="1" customWidth="1"/>
    <col min="9483" max="9483" width="24" style="44" customWidth="1"/>
    <col min="9484" max="9488" width="0" style="44" hidden="1" customWidth="1"/>
    <col min="9489" max="9489" width="4.7109375" style="44" customWidth="1"/>
    <col min="9490" max="9490" width="21" style="44" customWidth="1"/>
    <col min="9491" max="9493" width="24" style="44" customWidth="1"/>
    <col min="9494" max="9728" width="24" style="44"/>
    <col min="9729" max="9729" width="2.7109375" style="44" customWidth="1"/>
    <col min="9730" max="9730" width="20" style="44" bestFit="1" customWidth="1"/>
    <col min="9731" max="9731" width="20.85546875" style="44" bestFit="1" customWidth="1"/>
    <col min="9732" max="9736" width="0" style="44" hidden="1" customWidth="1"/>
    <col min="9737" max="9737" width="9.28515625" style="44" customWidth="1"/>
    <col min="9738" max="9738" width="20" style="44" bestFit="1" customWidth="1"/>
    <col min="9739" max="9739" width="24" style="44" customWidth="1"/>
    <col min="9740" max="9744" width="0" style="44" hidden="1" customWidth="1"/>
    <col min="9745" max="9745" width="4.7109375" style="44" customWidth="1"/>
    <col min="9746" max="9746" width="21" style="44" customWidth="1"/>
    <col min="9747" max="9749" width="24" style="44" customWidth="1"/>
    <col min="9750" max="9984" width="24" style="44"/>
    <col min="9985" max="9985" width="2.7109375" style="44" customWidth="1"/>
    <col min="9986" max="9986" width="20" style="44" bestFit="1" customWidth="1"/>
    <col min="9987" max="9987" width="20.85546875" style="44" bestFit="1" customWidth="1"/>
    <col min="9988" max="9992" width="0" style="44" hidden="1" customWidth="1"/>
    <col min="9993" max="9993" width="9.28515625" style="44" customWidth="1"/>
    <col min="9994" max="9994" width="20" style="44" bestFit="1" customWidth="1"/>
    <col min="9995" max="9995" width="24" style="44" customWidth="1"/>
    <col min="9996" max="10000" width="0" style="44" hidden="1" customWidth="1"/>
    <col min="10001" max="10001" width="4.7109375" style="44" customWidth="1"/>
    <col min="10002" max="10002" width="21" style="44" customWidth="1"/>
    <col min="10003" max="10005" width="24" style="44" customWidth="1"/>
    <col min="10006" max="10240" width="24" style="44"/>
    <col min="10241" max="10241" width="2.7109375" style="44" customWidth="1"/>
    <col min="10242" max="10242" width="20" style="44" bestFit="1" customWidth="1"/>
    <col min="10243" max="10243" width="20.85546875" style="44" bestFit="1" customWidth="1"/>
    <col min="10244" max="10248" width="0" style="44" hidden="1" customWidth="1"/>
    <col min="10249" max="10249" width="9.28515625" style="44" customWidth="1"/>
    <col min="10250" max="10250" width="20" style="44" bestFit="1" customWidth="1"/>
    <col min="10251" max="10251" width="24" style="44" customWidth="1"/>
    <col min="10252" max="10256" width="0" style="44" hidden="1" customWidth="1"/>
    <col min="10257" max="10257" width="4.7109375" style="44" customWidth="1"/>
    <col min="10258" max="10258" width="21" style="44" customWidth="1"/>
    <col min="10259" max="10261" width="24" style="44" customWidth="1"/>
    <col min="10262" max="10496" width="24" style="44"/>
    <col min="10497" max="10497" width="2.7109375" style="44" customWidth="1"/>
    <col min="10498" max="10498" width="20" style="44" bestFit="1" customWidth="1"/>
    <col min="10499" max="10499" width="20.85546875" style="44" bestFit="1" customWidth="1"/>
    <col min="10500" max="10504" width="0" style="44" hidden="1" customWidth="1"/>
    <col min="10505" max="10505" width="9.28515625" style="44" customWidth="1"/>
    <col min="10506" max="10506" width="20" style="44" bestFit="1" customWidth="1"/>
    <col min="10507" max="10507" width="24" style="44" customWidth="1"/>
    <col min="10508" max="10512" width="0" style="44" hidden="1" customWidth="1"/>
    <col min="10513" max="10513" width="4.7109375" style="44" customWidth="1"/>
    <col min="10514" max="10514" width="21" style="44" customWidth="1"/>
    <col min="10515" max="10517" width="24" style="44" customWidth="1"/>
    <col min="10518" max="10752" width="24" style="44"/>
    <col min="10753" max="10753" width="2.7109375" style="44" customWidth="1"/>
    <col min="10754" max="10754" width="20" style="44" bestFit="1" customWidth="1"/>
    <col min="10755" max="10755" width="20.85546875" style="44" bestFit="1" customWidth="1"/>
    <col min="10756" max="10760" width="0" style="44" hidden="1" customWidth="1"/>
    <col min="10761" max="10761" width="9.28515625" style="44" customWidth="1"/>
    <col min="10762" max="10762" width="20" style="44" bestFit="1" customWidth="1"/>
    <col min="10763" max="10763" width="24" style="44" customWidth="1"/>
    <col min="10764" max="10768" width="0" style="44" hidden="1" customWidth="1"/>
    <col min="10769" max="10769" width="4.7109375" style="44" customWidth="1"/>
    <col min="10770" max="10770" width="21" style="44" customWidth="1"/>
    <col min="10771" max="10773" width="24" style="44" customWidth="1"/>
    <col min="10774" max="11008" width="24" style="44"/>
    <col min="11009" max="11009" width="2.7109375" style="44" customWidth="1"/>
    <col min="11010" max="11010" width="20" style="44" bestFit="1" customWidth="1"/>
    <col min="11011" max="11011" width="20.85546875" style="44" bestFit="1" customWidth="1"/>
    <col min="11012" max="11016" width="0" style="44" hidden="1" customWidth="1"/>
    <col min="11017" max="11017" width="9.28515625" style="44" customWidth="1"/>
    <col min="11018" max="11018" width="20" style="44" bestFit="1" customWidth="1"/>
    <col min="11019" max="11019" width="24" style="44" customWidth="1"/>
    <col min="11020" max="11024" width="0" style="44" hidden="1" customWidth="1"/>
    <col min="11025" max="11025" width="4.7109375" style="44" customWidth="1"/>
    <col min="11026" max="11026" width="21" style="44" customWidth="1"/>
    <col min="11027" max="11029" width="24" style="44" customWidth="1"/>
    <col min="11030" max="11264" width="24" style="44"/>
    <col min="11265" max="11265" width="2.7109375" style="44" customWidth="1"/>
    <col min="11266" max="11266" width="20" style="44" bestFit="1" customWidth="1"/>
    <col min="11267" max="11267" width="20.85546875" style="44" bestFit="1" customWidth="1"/>
    <col min="11268" max="11272" width="0" style="44" hidden="1" customWidth="1"/>
    <col min="11273" max="11273" width="9.28515625" style="44" customWidth="1"/>
    <col min="11274" max="11274" width="20" style="44" bestFit="1" customWidth="1"/>
    <col min="11275" max="11275" width="24" style="44" customWidth="1"/>
    <col min="11276" max="11280" width="0" style="44" hidden="1" customWidth="1"/>
    <col min="11281" max="11281" width="4.7109375" style="44" customWidth="1"/>
    <col min="11282" max="11282" width="21" style="44" customWidth="1"/>
    <col min="11283" max="11285" width="24" style="44" customWidth="1"/>
    <col min="11286" max="11520" width="24" style="44"/>
    <col min="11521" max="11521" width="2.7109375" style="44" customWidth="1"/>
    <col min="11522" max="11522" width="20" style="44" bestFit="1" customWidth="1"/>
    <col min="11523" max="11523" width="20.85546875" style="44" bestFit="1" customWidth="1"/>
    <col min="11524" max="11528" width="0" style="44" hidden="1" customWidth="1"/>
    <col min="11529" max="11529" width="9.28515625" style="44" customWidth="1"/>
    <col min="11530" max="11530" width="20" style="44" bestFit="1" customWidth="1"/>
    <col min="11531" max="11531" width="24" style="44" customWidth="1"/>
    <col min="11532" max="11536" width="0" style="44" hidden="1" customWidth="1"/>
    <col min="11537" max="11537" width="4.7109375" style="44" customWidth="1"/>
    <col min="11538" max="11538" width="21" style="44" customWidth="1"/>
    <col min="11539" max="11541" width="24" style="44" customWidth="1"/>
    <col min="11542" max="11776" width="24" style="44"/>
    <col min="11777" max="11777" width="2.7109375" style="44" customWidth="1"/>
    <col min="11778" max="11778" width="20" style="44" bestFit="1" customWidth="1"/>
    <col min="11779" max="11779" width="20.85546875" style="44" bestFit="1" customWidth="1"/>
    <col min="11780" max="11784" width="0" style="44" hidden="1" customWidth="1"/>
    <col min="11785" max="11785" width="9.28515625" style="44" customWidth="1"/>
    <col min="11786" max="11786" width="20" style="44" bestFit="1" customWidth="1"/>
    <col min="11787" max="11787" width="24" style="44" customWidth="1"/>
    <col min="11788" max="11792" width="0" style="44" hidden="1" customWidth="1"/>
    <col min="11793" max="11793" width="4.7109375" style="44" customWidth="1"/>
    <col min="11794" max="11794" width="21" style="44" customWidth="1"/>
    <col min="11795" max="11797" width="24" style="44" customWidth="1"/>
    <col min="11798" max="12032" width="24" style="44"/>
    <col min="12033" max="12033" width="2.7109375" style="44" customWidth="1"/>
    <col min="12034" max="12034" width="20" style="44" bestFit="1" customWidth="1"/>
    <col min="12035" max="12035" width="20.85546875" style="44" bestFit="1" customWidth="1"/>
    <col min="12036" max="12040" width="0" style="44" hidden="1" customWidth="1"/>
    <col min="12041" max="12041" width="9.28515625" style="44" customWidth="1"/>
    <col min="12042" max="12042" width="20" style="44" bestFit="1" customWidth="1"/>
    <col min="12043" max="12043" width="24" style="44" customWidth="1"/>
    <col min="12044" max="12048" width="0" style="44" hidden="1" customWidth="1"/>
    <col min="12049" max="12049" width="4.7109375" style="44" customWidth="1"/>
    <col min="12050" max="12050" width="21" style="44" customWidth="1"/>
    <col min="12051" max="12053" width="24" style="44" customWidth="1"/>
    <col min="12054" max="12288" width="24" style="44"/>
    <col min="12289" max="12289" width="2.7109375" style="44" customWidth="1"/>
    <col min="12290" max="12290" width="20" style="44" bestFit="1" customWidth="1"/>
    <col min="12291" max="12291" width="20.85546875" style="44" bestFit="1" customWidth="1"/>
    <col min="12292" max="12296" width="0" style="44" hidden="1" customWidth="1"/>
    <col min="12297" max="12297" width="9.28515625" style="44" customWidth="1"/>
    <col min="12298" max="12298" width="20" style="44" bestFit="1" customWidth="1"/>
    <col min="12299" max="12299" width="24" style="44" customWidth="1"/>
    <col min="12300" max="12304" width="0" style="44" hidden="1" customWidth="1"/>
    <col min="12305" max="12305" width="4.7109375" style="44" customWidth="1"/>
    <col min="12306" max="12306" width="21" style="44" customWidth="1"/>
    <col min="12307" max="12309" width="24" style="44" customWidth="1"/>
    <col min="12310" max="12544" width="24" style="44"/>
    <col min="12545" max="12545" width="2.7109375" style="44" customWidth="1"/>
    <col min="12546" max="12546" width="20" style="44" bestFit="1" customWidth="1"/>
    <col min="12547" max="12547" width="20.85546875" style="44" bestFit="1" customWidth="1"/>
    <col min="12548" max="12552" width="0" style="44" hidden="1" customWidth="1"/>
    <col min="12553" max="12553" width="9.28515625" style="44" customWidth="1"/>
    <col min="12554" max="12554" width="20" style="44" bestFit="1" customWidth="1"/>
    <col min="12555" max="12555" width="24" style="44" customWidth="1"/>
    <col min="12556" max="12560" width="0" style="44" hidden="1" customWidth="1"/>
    <col min="12561" max="12561" width="4.7109375" style="44" customWidth="1"/>
    <col min="12562" max="12562" width="21" style="44" customWidth="1"/>
    <col min="12563" max="12565" width="24" style="44" customWidth="1"/>
    <col min="12566" max="12800" width="24" style="44"/>
    <col min="12801" max="12801" width="2.7109375" style="44" customWidth="1"/>
    <col min="12802" max="12802" width="20" style="44" bestFit="1" customWidth="1"/>
    <col min="12803" max="12803" width="20.85546875" style="44" bestFit="1" customWidth="1"/>
    <col min="12804" max="12808" width="0" style="44" hidden="1" customWidth="1"/>
    <col min="12809" max="12809" width="9.28515625" style="44" customWidth="1"/>
    <col min="12810" max="12810" width="20" style="44" bestFit="1" customWidth="1"/>
    <col min="12811" max="12811" width="24" style="44" customWidth="1"/>
    <col min="12812" max="12816" width="0" style="44" hidden="1" customWidth="1"/>
    <col min="12817" max="12817" width="4.7109375" style="44" customWidth="1"/>
    <col min="12818" max="12818" width="21" style="44" customWidth="1"/>
    <col min="12819" max="12821" width="24" style="44" customWidth="1"/>
    <col min="12822" max="13056" width="24" style="44"/>
    <col min="13057" max="13057" width="2.7109375" style="44" customWidth="1"/>
    <col min="13058" max="13058" width="20" style="44" bestFit="1" customWidth="1"/>
    <col min="13059" max="13059" width="20.85546875" style="44" bestFit="1" customWidth="1"/>
    <col min="13060" max="13064" width="0" style="44" hidden="1" customWidth="1"/>
    <col min="13065" max="13065" width="9.28515625" style="44" customWidth="1"/>
    <col min="13066" max="13066" width="20" style="44" bestFit="1" customWidth="1"/>
    <col min="13067" max="13067" width="24" style="44" customWidth="1"/>
    <col min="13068" max="13072" width="0" style="44" hidden="1" customWidth="1"/>
    <col min="13073" max="13073" width="4.7109375" style="44" customWidth="1"/>
    <col min="13074" max="13074" width="21" style="44" customWidth="1"/>
    <col min="13075" max="13077" width="24" style="44" customWidth="1"/>
    <col min="13078" max="13312" width="24" style="44"/>
    <col min="13313" max="13313" width="2.7109375" style="44" customWidth="1"/>
    <col min="13314" max="13314" width="20" style="44" bestFit="1" customWidth="1"/>
    <col min="13315" max="13315" width="20.85546875" style="44" bestFit="1" customWidth="1"/>
    <col min="13316" max="13320" width="0" style="44" hidden="1" customWidth="1"/>
    <col min="13321" max="13321" width="9.28515625" style="44" customWidth="1"/>
    <col min="13322" max="13322" width="20" style="44" bestFit="1" customWidth="1"/>
    <col min="13323" max="13323" width="24" style="44" customWidth="1"/>
    <col min="13324" max="13328" width="0" style="44" hidden="1" customWidth="1"/>
    <col min="13329" max="13329" width="4.7109375" style="44" customWidth="1"/>
    <col min="13330" max="13330" width="21" style="44" customWidth="1"/>
    <col min="13331" max="13333" width="24" style="44" customWidth="1"/>
    <col min="13334" max="13568" width="24" style="44"/>
    <col min="13569" max="13569" width="2.7109375" style="44" customWidth="1"/>
    <col min="13570" max="13570" width="20" style="44" bestFit="1" customWidth="1"/>
    <col min="13571" max="13571" width="20.85546875" style="44" bestFit="1" customWidth="1"/>
    <col min="13572" max="13576" width="0" style="44" hidden="1" customWidth="1"/>
    <col min="13577" max="13577" width="9.28515625" style="44" customWidth="1"/>
    <col min="13578" max="13578" width="20" style="44" bestFit="1" customWidth="1"/>
    <col min="13579" max="13579" width="24" style="44" customWidth="1"/>
    <col min="13580" max="13584" width="0" style="44" hidden="1" customWidth="1"/>
    <col min="13585" max="13585" width="4.7109375" style="44" customWidth="1"/>
    <col min="13586" max="13586" width="21" style="44" customWidth="1"/>
    <col min="13587" max="13589" width="24" style="44" customWidth="1"/>
    <col min="13590" max="13824" width="24" style="44"/>
    <col min="13825" max="13825" width="2.7109375" style="44" customWidth="1"/>
    <col min="13826" max="13826" width="20" style="44" bestFit="1" customWidth="1"/>
    <col min="13827" max="13827" width="20.85546875" style="44" bestFit="1" customWidth="1"/>
    <col min="13828" max="13832" width="0" style="44" hidden="1" customWidth="1"/>
    <col min="13833" max="13833" width="9.28515625" style="44" customWidth="1"/>
    <col min="13834" max="13834" width="20" style="44" bestFit="1" customWidth="1"/>
    <col min="13835" max="13835" width="24" style="44" customWidth="1"/>
    <col min="13836" max="13840" width="0" style="44" hidden="1" customWidth="1"/>
    <col min="13841" max="13841" width="4.7109375" style="44" customWidth="1"/>
    <col min="13842" max="13842" width="21" style="44" customWidth="1"/>
    <col min="13843" max="13845" width="24" style="44" customWidth="1"/>
    <col min="13846" max="14080" width="24" style="44"/>
    <col min="14081" max="14081" width="2.7109375" style="44" customWidth="1"/>
    <col min="14082" max="14082" width="20" style="44" bestFit="1" customWidth="1"/>
    <col min="14083" max="14083" width="20.85546875" style="44" bestFit="1" customWidth="1"/>
    <col min="14084" max="14088" width="0" style="44" hidden="1" customWidth="1"/>
    <col min="14089" max="14089" width="9.28515625" style="44" customWidth="1"/>
    <col min="14090" max="14090" width="20" style="44" bestFit="1" customWidth="1"/>
    <col min="14091" max="14091" width="24" style="44" customWidth="1"/>
    <col min="14092" max="14096" width="0" style="44" hidden="1" customWidth="1"/>
    <col min="14097" max="14097" width="4.7109375" style="44" customWidth="1"/>
    <col min="14098" max="14098" width="21" style="44" customWidth="1"/>
    <col min="14099" max="14101" width="24" style="44" customWidth="1"/>
    <col min="14102" max="14336" width="24" style="44"/>
    <col min="14337" max="14337" width="2.7109375" style="44" customWidth="1"/>
    <col min="14338" max="14338" width="20" style="44" bestFit="1" customWidth="1"/>
    <col min="14339" max="14339" width="20.85546875" style="44" bestFit="1" customWidth="1"/>
    <col min="14340" max="14344" width="0" style="44" hidden="1" customWidth="1"/>
    <col min="14345" max="14345" width="9.28515625" style="44" customWidth="1"/>
    <col min="14346" max="14346" width="20" style="44" bestFit="1" customWidth="1"/>
    <col min="14347" max="14347" width="24" style="44" customWidth="1"/>
    <col min="14348" max="14352" width="0" style="44" hidden="1" customWidth="1"/>
    <col min="14353" max="14353" width="4.7109375" style="44" customWidth="1"/>
    <col min="14354" max="14354" width="21" style="44" customWidth="1"/>
    <col min="14355" max="14357" width="24" style="44" customWidth="1"/>
    <col min="14358" max="14592" width="24" style="44"/>
    <col min="14593" max="14593" width="2.7109375" style="44" customWidth="1"/>
    <col min="14594" max="14594" width="20" style="44" bestFit="1" customWidth="1"/>
    <col min="14595" max="14595" width="20.85546875" style="44" bestFit="1" customWidth="1"/>
    <col min="14596" max="14600" width="0" style="44" hidden="1" customWidth="1"/>
    <col min="14601" max="14601" width="9.28515625" style="44" customWidth="1"/>
    <col min="14602" max="14602" width="20" style="44" bestFit="1" customWidth="1"/>
    <col min="14603" max="14603" width="24" style="44" customWidth="1"/>
    <col min="14604" max="14608" width="0" style="44" hidden="1" customWidth="1"/>
    <col min="14609" max="14609" width="4.7109375" style="44" customWidth="1"/>
    <col min="14610" max="14610" width="21" style="44" customWidth="1"/>
    <col min="14611" max="14613" width="24" style="44" customWidth="1"/>
    <col min="14614" max="14848" width="24" style="44"/>
    <col min="14849" max="14849" width="2.7109375" style="44" customWidth="1"/>
    <col min="14850" max="14850" width="20" style="44" bestFit="1" customWidth="1"/>
    <col min="14851" max="14851" width="20.85546875" style="44" bestFit="1" customWidth="1"/>
    <col min="14852" max="14856" width="0" style="44" hidden="1" customWidth="1"/>
    <col min="14857" max="14857" width="9.28515625" style="44" customWidth="1"/>
    <col min="14858" max="14858" width="20" style="44" bestFit="1" customWidth="1"/>
    <col min="14859" max="14859" width="24" style="44" customWidth="1"/>
    <col min="14860" max="14864" width="0" style="44" hidden="1" customWidth="1"/>
    <col min="14865" max="14865" width="4.7109375" style="44" customWidth="1"/>
    <col min="14866" max="14866" width="21" style="44" customWidth="1"/>
    <col min="14867" max="14869" width="24" style="44" customWidth="1"/>
    <col min="14870" max="15104" width="24" style="44"/>
    <col min="15105" max="15105" width="2.7109375" style="44" customWidth="1"/>
    <col min="15106" max="15106" width="20" style="44" bestFit="1" customWidth="1"/>
    <col min="15107" max="15107" width="20.85546875" style="44" bestFit="1" customWidth="1"/>
    <col min="15108" max="15112" width="0" style="44" hidden="1" customWidth="1"/>
    <col min="15113" max="15113" width="9.28515625" style="44" customWidth="1"/>
    <col min="15114" max="15114" width="20" style="44" bestFit="1" customWidth="1"/>
    <col min="15115" max="15115" width="24" style="44" customWidth="1"/>
    <col min="15116" max="15120" width="0" style="44" hidden="1" customWidth="1"/>
    <col min="15121" max="15121" width="4.7109375" style="44" customWidth="1"/>
    <col min="15122" max="15122" width="21" style="44" customWidth="1"/>
    <col min="15123" max="15125" width="24" style="44" customWidth="1"/>
    <col min="15126" max="15360" width="24" style="44"/>
    <col min="15361" max="15361" width="2.7109375" style="44" customWidth="1"/>
    <col min="15362" max="15362" width="20" style="44" bestFit="1" customWidth="1"/>
    <col min="15363" max="15363" width="20.85546875" style="44" bestFit="1" customWidth="1"/>
    <col min="15364" max="15368" width="0" style="44" hidden="1" customWidth="1"/>
    <col min="15369" max="15369" width="9.28515625" style="44" customWidth="1"/>
    <col min="15370" max="15370" width="20" style="44" bestFit="1" customWidth="1"/>
    <col min="15371" max="15371" width="24" style="44" customWidth="1"/>
    <col min="15372" max="15376" width="0" style="44" hidden="1" customWidth="1"/>
    <col min="15377" max="15377" width="4.7109375" style="44" customWidth="1"/>
    <col min="15378" max="15378" width="21" style="44" customWidth="1"/>
    <col min="15379" max="15381" width="24" style="44" customWidth="1"/>
    <col min="15382" max="15616" width="24" style="44"/>
    <col min="15617" max="15617" width="2.7109375" style="44" customWidth="1"/>
    <col min="15618" max="15618" width="20" style="44" bestFit="1" customWidth="1"/>
    <col min="15619" max="15619" width="20.85546875" style="44" bestFit="1" customWidth="1"/>
    <col min="15620" max="15624" width="0" style="44" hidden="1" customWidth="1"/>
    <col min="15625" max="15625" width="9.28515625" style="44" customWidth="1"/>
    <col min="15626" max="15626" width="20" style="44" bestFit="1" customWidth="1"/>
    <col min="15627" max="15627" width="24" style="44" customWidth="1"/>
    <col min="15628" max="15632" width="0" style="44" hidden="1" customWidth="1"/>
    <col min="15633" max="15633" width="4.7109375" style="44" customWidth="1"/>
    <col min="15634" max="15634" width="21" style="44" customWidth="1"/>
    <col min="15635" max="15637" width="24" style="44" customWidth="1"/>
    <col min="15638" max="15872" width="24" style="44"/>
    <col min="15873" max="15873" width="2.7109375" style="44" customWidth="1"/>
    <col min="15874" max="15874" width="20" style="44" bestFit="1" customWidth="1"/>
    <col min="15875" max="15875" width="20.85546875" style="44" bestFit="1" customWidth="1"/>
    <col min="15876" max="15880" width="0" style="44" hidden="1" customWidth="1"/>
    <col min="15881" max="15881" width="9.28515625" style="44" customWidth="1"/>
    <col min="15882" max="15882" width="20" style="44" bestFit="1" customWidth="1"/>
    <col min="15883" max="15883" width="24" style="44" customWidth="1"/>
    <col min="15884" max="15888" width="0" style="44" hidden="1" customWidth="1"/>
    <col min="15889" max="15889" width="4.7109375" style="44" customWidth="1"/>
    <col min="15890" max="15890" width="21" style="44" customWidth="1"/>
    <col min="15891" max="15893" width="24" style="44" customWidth="1"/>
    <col min="15894" max="16128" width="24" style="44"/>
    <col min="16129" max="16129" width="2.7109375" style="44" customWidth="1"/>
    <col min="16130" max="16130" width="20" style="44" bestFit="1" customWidth="1"/>
    <col min="16131" max="16131" width="20.85546875" style="44" bestFit="1" customWidth="1"/>
    <col min="16132" max="16136" width="0" style="44" hidden="1" customWidth="1"/>
    <col min="16137" max="16137" width="9.28515625" style="44" customWidth="1"/>
    <col min="16138" max="16138" width="20" style="44" bestFit="1" customWidth="1"/>
    <col min="16139" max="16139" width="24" style="44" customWidth="1"/>
    <col min="16140" max="16144" width="0" style="44" hidden="1" customWidth="1"/>
    <col min="16145" max="16145" width="4.7109375" style="44" customWidth="1"/>
    <col min="16146" max="16146" width="21" style="44" customWidth="1"/>
    <col min="16147" max="16149" width="24" style="44" customWidth="1"/>
    <col min="16150" max="16384" width="24" style="44"/>
  </cols>
  <sheetData>
    <row r="1" spans="2:25" s="42" customFormat="1" ht="6.75" customHeight="1" x14ac:dyDescent="0.2"/>
    <row r="2" spans="2:25" ht="14.25" x14ac:dyDescent="0.2">
      <c r="B2" s="1" t="s">
        <v>0</v>
      </c>
      <c r="C2" s="2"/>
      <c r="D2" s="3"/>
      <c r="E2" s="4"/>
      <c r="F2" s="5"/>
      <c r="G2" s="5"/>
      <c r="H2" s="5"/>
      <c r="I2" s="6"/>
      <c r="J2" s="1" t="s">
        <v>0</v>
      </c>
      <c r="K2" s="2"/>
      <c r="L2" s="3"/>
      <c r="M2" s="4"/>
      <c r="N2" s="5"/>
      <c r="O2" s="5"/>
      <c r="P2" s="5"/>
    </row>
    <row r="3" spans="2:25" ht="28.5" x14ac:dyDescent="0.2">
      <c r="B3" s="7" t="s">
        <v>1</v>
      </c>
      <c r="C3" s="7" t="s">
        <v>2</v>
      </c>
      <c r="D3" s="8" t="s">
        <v>3</v>
      </c>
      <c r="E3" s="8" t="s">
        <v>4</v>
      </c>
      <c r="F3" s="9"/>
      <c r="G3" s="9"/>
      <c r="H3" s="9"/>
      <c r="I3" s="10"/>
      <c r="J3" s="7" t="s">
        <v>1</v>
      </c>
      <c r="K3" s="7" t="s">
        <v>5</v>
      </c>
      <c r="L3" s="8" t="s">
        <v>3</v>
      </c>
      <c r="M3" s="8" t="s">
        <v>4</v>
      </c>
      <c r="N3" s="9"/>
      <c r="O3" s="9"/>
      <c r="P3" s="9"/>
    </row>
    <row r="4" spans="2:25" ht="14.25" x14ac:dyDescent="0.2">
      <c r="B4" s="11" t="s">
        <v>6</v>
      </c>
      <c r="C4" s="12">
        <v>-2</v>
      </c>
      <c r="D4" s="13">
        <f>C4-$C$16</f>
        <v>-4.0833333333333339</v>
      </c>
      <c r="E4" s="13">
        <f t="shared" ref="E4:E15" si="0">D4^2</f>
        <v>16.673611111111114</v>
      </c>
      <c r="F4" s="14"/>
      <c r="G4" s="15" t="s">
        <v>7</v>
      </c>
      <c r="H4" s="15"/>
      <c r="I4" s="16"/>
      <c r="J4" s="11" t="s">
        <v>6</v>
      </c>
      <c r="K4" s="12">
        <v>-1</v>
      </c>
      <c r="L4" s="13">
        <f>K4-$C$16</f>
        <v>-3.0833333333333335</v>
      </c>
      <c r="M4" s="13">
        <f t="shared" ref="M4:M15" si="1">L4^2</f>
        <v>9.5069444444444446</v>
      </c>
      <c r="N4" s="14"/>
      <c r="O4" s="15" t="s">
        <v>7</v>
      </c>
      <c r="P4" s="15"/>
      <c r="R4" s="43" t="s">
        <v>30</v>
      </c>
      <c r="V4" s="43"/>
      <c r="W4" s="43"/>
      <c r="X4" s="43"/>
      <c r="Y4" s="43"/>
    </row>
    <row r="5" spans="2:25" ht="14.25" x14ac:dyDescent="0.2">
      <c r="B5" s="11" t="s">
        <v>8</v>
      </c>
      <c r="C5" s="12">
        <v>-3</v>
      </c>
      <c r="D5" s="13">
        <f t="shared" ref="D5:D15" si="2">C5-$C$16</f>
        <v>-5.0833333333333339</v>
      </c>
      <c r="E5" s="13">
        <f t="shared" si="0"/>
        <v>25.840277777777782</v>
      </c>
      <c r="F5" s="14"/>
      <c r="G5" s="15" t="s">
        <v>9</v>
      </c>
      <c r="H5" s="15"/>
      <c r="I5" s="16"/>
      <c r="J5" s="11" t="s">
        <v>8</v>
      </c>
      <c r="K5" s="12">
        <v>2</v>
      </c>
      <c r="L5" s="13">
        <f t="shared" ref="L5:L15" si="3">K5-$C$16</f>
        <v>-8.3333333333333481E-2</v>
      </c>
      <c r="M5" s="13">
        <f t="shared" si="1"/>
        <v>6.9444444444444692E-3</v>
      </c>
      <c r="N5" s="14"/>
      <c r="O5" s="15" t="s">
        <v>9</v>
      </c>
      <c r="P5" s="15"/>
      <c r="R5" s="43" t="s">
        <v>32</v>
      </c>
      <c r="V5" s="43"/>
      <c r="W5" s="43"/>
      <c r="X5" s="43"/>
      <c r="Y5" s="43"/>
    </row>
    <row r="6" spans="2:25" ht="14.25" x14ac:dyDescent="0.2">
      <c r="B6" s="11" t="s">
        <v>10</v>
      </c>
      <c r="C6" s="12">
        <v>2</v>
      </c>
      <c r="D6" s="13">
        <f t="shared" si="2"/>
        <v>-8.3333333333333481E-2</v>
      </c>
      <c r="E6" s="13">
        <f t="shared" si="0"/>
        <v>6.9444444444444692E-3</v>
      </c>
      <c r="F6" s="14"/>
      <c r="G6" s="15" t="s">
        <v>11</v>
      </c>
      <c r="H6" s="15"/>
      <c r="I6" s="16"/>
      <c r="J6" s="11" t="s">
        <v>10</v>
      </c>
      <c r="K6" s="12">
        <v>-12</v>
      </c>
      <c r="L6" s="13">
        <f t="shared" si="3"/>
        <v>-14.083333333333334</v>
      </c>
      <c r="M6" s="13">
        <f t="shared" si="1"/>
        <v>198.3402777777778</v>
      </c>
      <c r="N6" s="14"/>
      <c r="O6" s="15" t="s">
        <v>11</v>
      </c>
      <c r="P6" s="15"/>
    </row>
    <row r="7" spans="2:25" ht="14.25" x14ac:dyDescent="0.2">
      <c r="B7" s="11" t="s">
        <v>12</v>
      </c>
      <c r="C7" s="17">
        <v>1</v>
      </c>
      <c r="D7" s="13">
        <f t="shared" si="2"/>
        <v>-1.0833333333333335</v>
      </c>
      <c r="E7" s="13">
        <f t="shared" si="0"/>
        <v>1.1736111111111114</v>
      </c>
      <c r="F7" s="14"/>
      <c r="G7" s="15" t="s">
        <v>13</v>
      </c>
      <c r="H7" s="15"/>
      <c r="I7" s="16"/>
      <c r="J7" s="11" t="s">
        <v>12</v>
      </c>
      <c r="K7" s="12">
        <v>22</v>
      </c>
      <c r="L7" s="13">
        <f t="shared" si="3"/>
        <v>19.916666666666668</v>
      </c>
      <c r="M7" s="13">
        <f t="shared" si="1"/>
        <v>396.67361111111114</v>
      </c>
      <c r="N7" s="14"/>
      <c r="O7" s="15" t="s">
        <v>13</v>
      </c>
      <c r="P7" s="15"/>
    </row>
    <row r="8" spans="2:25" ht="14.25" x14ac:dyDescent="0.2">
      <c r="B8" s="11" t="s">
        <v>14</v>
      </c>
      <c r="C8" s="12">
        <v>5</v>
      </c>
      <c r="D8" s="13">
        <f t="shared" si="2"/>
        <v>2.9166666666666665</v>
      </c>
      <c r="E8" s="13">
        <f t="shared" si="0"/>
        <v>8.5069444444444429</v>
      </c>
      <c r="F8" s="14"/>
      <c r="G8" s="15"/>
      <c r="H8" s="15"/>
      <c r="I8" s="16"/>
      <c r="J8" s="11" t="s">
        <v>14</v>
      </c>
      <c r="K8" s="12">
        <v>-12</v>
      </c>
      <c r="L8" s="13">
        <f t="shared" si="3"/>
        <v>-14.083333333333334</v>
      </c>
      <c r="M8" s="13">
        <f t="shared" si="1"/>
        <v>198.3402777777778</v>
      </c>
      <c r="N8" s="14"/>
      <c r="O8" s="15"/>
      <c r="P8" s="15"/>
    </row>
    <row r="9" spans="2:25" ht="14.25" x14ac:dyDescent="0.2">
      <c r="B9" s="11" t="s">
        <v>15</v>
      </c>
      <c r="C9" s="12">
        <v>5</v>
      </c>
      <c r="D9" s="13">
        <f t="shared" si="2"/>
        <v>2.9166666666666665</v>
      </c>
      <c r="E9" s="13">
        <f t="shared" si="0"/>
        <v>8.5069444444444429</v>
      </c>
      <c r="F9" s="14"/>
      <c r="G9" s="15"/>
      <c r="H9" s="15"/>
      <c r="I9" s="16"/>
      <c r="J9" s="11" t="s">
        <v>15</v>
      </c>
      <c r="K9" s="12">
        <v>12</v>
      </c>
      <c r="L9" s="13">
        <f t="shared" si="3"/>
        <v>9.9166666666666661</v>
      </c>
      <c r="M9" s="13">
        <f t="shared" si="1"/>
        <v>98.340277777777771</v>
      </c>
      <c r="N9" s="14"/>
      <c r="O9" s="15"/>
      <c r="P9" s="15"/>
    </row>
    <row r="10" spans="2:25" ht="14.25" x14ac:dyDescent="0.2">
      <c r="B10" s="11" t="s">
        <v>16</v>
      </c>
      <c r="C10" s="12">
        <v>5</v>
      </c>
      <c r="D10" s="13">
        <f t="shared" si="2"/>
        <v>2.9166666666666665</v>
      </c>
      <c r="E10" s="13">
        <f t="shared" si="0"/>
        <v>8.5069444444444429</v>
      </c>
      <c r="F10" s="14"/>
      <c r="G10" s="15"/>
      <c r="H10" s="15"/>
      <c r="I10" s="16"/>
      <c r="J10" s="11" t="s">
        <v>16</v>
      </c>
      <c r="K10" s="12">
        <v>12</v>
      </c>
      <c r="L10" s="13">
        <f t="shared" si="3"/>
        <v>9.9166666666666661</v>
      </c>
      <c r="M10" s="13">
        <f t="shared" si="1"/>
        <v>98.340277777777771</v>
      </c>
      <c r="N10" s="14"/>
      <c r="O10" s="15"/>
      <c r="P10" s="15"/>
    </row>
    <row r="11" spans="2:25" ht="14.25" x14ac:dyDescent="0.2">
      <c r="B11" s="11" t="s">
        <v>17</v>
      </c>
      <c r="C11" s="12">
        <v>4</v>
      </c>
      <c r="D11" s="13">
        <f t="shared" si="2"/>
        <v>1.9166666666666665</v>
      </c>
      <c r="E11" s="13">
        <f t="shared" si="0"/>
        <v>3.6736111111111107</v>
      </c>
      <c r="F11" s="14"/>
      <c r="G11" s="15"/>
      <c r="H11" s="15"/>
      <c r="I11" s="16"/>
      <c r="J11" s="11" t="s">
        <v>17</v>
      </c>
      <c r="K11" s="12">
        <v>12</v>
      </c>
      <c r="L11" s="13">
        <f t="shared" si="3"/>
        <v>9.9166666666666661</v>
      </c>
      <c r="M11" s="13">
        <f t="shared" si="1"/>
        <v>98.340277777777771</v>
      </c>
      <c r="N11" s="14"/>
      <c r="O11" s="15"/>
      <c r="P11" s="15"/>
    </row>
    <row r="12" spans="2:25" ht="14.25" x14ac:dyDescent="0.2">
      <c r="B12" s="11" t="s">
        <v>18</v>
      </c>
      <c r="C12" s="12">
        <v>2</v>
      </c>
      <c r="D12" s="13">
        <f t="shared" si="2"/>
        <v>-8.3333333333333481E-2</v>
      </c>
      <c r="E12" s="13">
        <f t="shared" si="0"/>
        <v>6.9444444444444692E-3</v>
      </c>
      <c r="F12" s="14"/>
      <c r="G12" s="15"/>
      <c r="H12" s="15"/>
      <c r="I12" s="16"/>
      <c r="J12" s="11" t="s">
        <v>18</v>
      </c>
      <c r="K12" s="12">
        <v>4</v>
      </c>
      <c r="L12" s="13">
        <f t="shared" si="3"/>
        <v>1.9166666666666665</v>
      </c>
      <c r="M12" s="13">
        <f t="shared" si="1"/>
        <v>3.6736111111111107</v>
      </c>
      <c r="N12" s="14"/>
      <c r="O12" s="15"/>
      <c r="P12" s="15"/>
    </row>
    <row r="13" spans="2:25" ht="14.25" x14ac:dyDescent="0.2">
      <c r="B13" s="11" t="s">
        <v>19</v>
      </c>
      <c r="C13" s="12">
        <v>2</v>
      </c>
      <c r="D13" s="13">
        <f t="shared" si="2"/>
        <v>-8.3333333333333481E-2</v>
      </c>
      <c r="E13" s="13">
        <f t="shared" si="0"/>
        <v>6.9444444444444692E-3</v>
      </c>
      <c r="F13" s="14"/>
      <c r="G13" s="15"/>
      <c r="H13" s="15"/>
      <c r="I13" s="16"/>
      <c r="J13" s="11" t="s">
        <v>19</v>
      </c>
      <c r="K13" s="12">
        <v>6</v>
      </c>
      <c r="L13" s="13">
        <f t="shared" si="3"/>
        <v>3.9166666666666665</v>
      </c>
      <c r="M13" s="13">
        <f t="shared" si="1"/>
        <v>15.340277777777777</v>
      </c>
      <c r="N13" s="14"/>
      <c r="O13" s="15"/>
      <c r="P13" s="15"/>
    </row>
    <row r="14" spans="2:25" ht="14.25" x14ac:dyDescent="0.2">
      <c r="B14" s="11" t="s">
        <v>20</v>
      </c>
      <c r="C14" s="12">
        <v>2</v>
      </c>
      <c r="D14" s="13">
        <f t="shared" si="2"/>
        <v>-8.3333333333333481E-2</v>
      </c>
      <c r="E14" s="13">
        <f t="shared" si="0"/>
        <v>6.9444444444444692E-3</v>
      </c>
      <c r="F14" s="14"/>
      <c r="G14" s="15"/>
      <c r="H14" s="15"/>
      <c r="I14" s="16"/>
      <c r="J14" s="11" t="s">
        <v>20</v>
      </c>
      <c r="K14" s="12">
        <v>6</v>
      </c>
      <c r="L14" s="13">
        <f t="shared" si="3"/>
        <v>3.9166666666666665</v>
      </c>
      <c r="M14" s="13">
        <f t="shared" si="1"/>
        <v>15.340277777777777</v>
      </c>
      <c r="N14" s="14"/>
      <c r="O14" s="15"/>
      <c r="P14" s="15"/>
    </row>
    <row r="15" spans="2:25" ht="14.25" x14ac:dyDescent="0.2">
      <c r="B15" s="11" t="s">
        <v>21</v>
      </c>
      <c r="C15" s="12">
        <v>2</v>
      </c>
      <c r="D15" s="13">
        <f t="shared" si="2"/>
        <v>-8.3333333333333481E-2</v>
      </c>
      <c r="E15" s="13">
        <f t="shared" si="0"/>
        <v>6.9444444444444692E-3</v>
      </c>
      <c r="F15" s="14"/>
      <c r="G15" s="15"/>
      <c r="H15" s="15"/>
      <c r="I15" s="16"/>
      <c r="J15" s="11" t="s">
        <v>21</v>
      </c>
      <c r="K15" s="12">
        <v>3</v>
      </c>
      <c r="L15" s="13">
        <f t="shared" si="3"/>
        <v>0.91666666666666652</v>
      </c>
      <c r="M15" s="13">
        <f t="shared" si="1"/>
        <v>0.84027777777777746</v>
      </c>
      <c r="N15" s="14"/>
      <c r="O15" s="15"/>
      <c r="P15" s="15"/>
    </row>
    <row r="16" spans="2:25" ht="14.25" x14ac:dyDescent="0.2">
      <c r="B16" s="18" t="s">
        <v>22</v>
      </c>
      <c r="C16" s="19">
        <f>SUM(C4:C15)/12</f>
        <v>2.0833333333333335</v>
      </c>
      <c r="D16" s="20" t="s">
        <v>23</v>
      </c>
      <c r="E16" s="21">
        <f>SUM(E4:E15)</f>
        <v>72.916666666666671</v>
      </c>
      <c r="F16" s="14"/>
      <c r="G16" s="22"/>
      <c r="H16" s="14"/>
      <c r="I16" s="16"/>
      <c r="J16" s="18" t="s">
        <v>22</v>
      </c>
      <c r="K16" s="19">
        <f>SUM(K4:K15)/12</f>
        <v>4.5</v>
      </c>
      <c r="L16" s="20" t="s">
        <v>23</v>
      </c>
      <c r="M16" s="21">
        <f>SUM(M4:M15)</f>
        <v>1133.0833333333337</v>
      </c>
      <c r="N16" s="14"/>
      <c r="O16" s="22"/>
      <c r="P16" s="14"/>
    </row>
    <row r="17" spans="2:19" ht="14.25" hidden="1" x14ac:dyDescent="0.2">
      <c r="B17" s="50" t="s">
        <v>24</v>
      </c>
      <c r="C17" s="50"/>
      <c r="D17" s="50"/>
      <c r="E17" s="14">
        <f>E16/12</f>
        <v>6.0763888888888893</v>
      </c>
      <c r="F17" s="23"/>
      <c r="G17" s="23"/>
      <c r="H17" s="14"/>
      <c r="I17" s="16"/>
      <c r="J17" s="50" t="s">
        <v>24</v>
      </c>
      <c r="K17" s="50"/>
      <c r="L17" s="50"/>
      <c r="M17" s="14">
        <f>M16/12</f>
        <v>94.423611111111143</v>
      </c>
      <c r="N17" s="23"/>
      <c r="O17" s="23"/>
      <c r="P17" s="14"/>
    </row>
    <row r="18" spans="2:19" ht="14.25" hidden="1" x14ac:dyDescent="0.2">
      <c r="B18" s="52" t="s">
        <v>25</v>
      </c>
      <c r="C18" s="52"/>
      <c r="D18" s="52"/>
      <c r="E18" s="24">
        <f>SQRT(E17)</f>
        <v>2.4650332429581736</v>
      </c>
      <c r="F18" s="23"/>
      <c r="G18" s="23"/>
      <c r="H18" s="14"/>
      <c r="I18" s="16"/>
      <c r="J18" s="52" t="s">
        <v>25</v>
      </c>
      <c r="K18" s="52"/>
      <c r="L18" s="52"/>
      <c r="M18" s="24">
        <f>SQRT(M17)</f>
        <v>9.7171812328015754</v>
      </c>
      <c r="N18" s="23"/>
      <c r="O18" s="23"/>
      <c r="P18" s="14"/>
    </row>
    <row r="19" spans="2:19" ht="14.25" hidden="1" x14ac:dyDescent="0.2">
      <c r="B19" s="50"/>
      <c r="C19" s="50"/>
      <c r="D19" s="50"/>
      <c r="E19" s="50"/>
      <c r="F19" s="50"/>
      <c r="G19" s="50"/>
      <c r="H19" s="50"/>
      <c r="I19" s="25"/>
      <c r="J19" s="50"/>
      <c r="K19" s="50"/>
      <c r="L19" s="50"/>
      <c r="M19" s="50"/>
      <c r="N19" s="50"/>
      <c r="O19" s="50"/>
      <c r="P19" s="50"/>
    </row>
    <row r="20" spans="2:19" ht="14.25" hidden="1" x14ac:dyDescent="0.2">
      <c r="B20" s="50"/>
      <c r="C20" s="50"/>
      <c r="D20" s="50"/>
      <c r="E20" s="50"/>
      <c r="F20" s="50"/>
      <c r="G20" s="50"/>
      <c r="H20" s="50"/>
      <c r="I20" s="25"/>
      <c r="J20" s="50"/>
      <c r="K20" s="50"/>
      <c r="L20" s="50"/>
      <c r="M20" s="50"/>
      <c r="N20" s="50"/>
      <c r="O20" s="50"/>
      <c r="P20" s="50"/>
    </row>
    <row r="21" spans="2:19" ht="14.25" hidden="1" x14ac:dyDescent="0.2">
      <c r="B21" s="51"/>
      <c r="C21" s="51"/>
      <c r="D21" s="51"/>
      <c r="E21" s="51"/>
      <c r="F21" s="51"/>
      <c r="G21" s="51"/>
      <c r="H21" s="51"/>
      <c r="I21" s="25"/>
      <c r="J21" s="50"/>
      <c r="K21" s="50"/>
      <c r="L21" s="50"/>
      <c r="M21" s="50"/>
      <c r="N21" s="50"/>
      <c r="O21" s="50"/>
      <c r="P21" s="50"/>
    </row>
    <row r="22" spans="2:19" ht="14.25" hidden="1" x14ac:dyDescent="0.2">
      <c r="B22" s="26"/>
      <c r="C22" s="27"/>
      <c r="D22" s="27"/>
      <c r="E22" s="27"/>
      <c r="F22" s="27"/>
      <c r="G22" s="27"/>
      <c r="H22" s="27"/>
      <c r="I22" s="25"/>
      <c r="J22" s="28"/>
      <c r="K22" s="28"/>
      <c r="L22" s="28"/>
      <c r="M22" s="28"/>
      <c r="N22" s="28"/>
      <c r="O22" s="28"/>
      <c r="P22" s="28"/>
    </row>
    <row r="23" spans="2:19" ht="6.75" customHeight="1" x14ac:dyDescent="0.2">
      <c r="B23" s="26"/>
      <c r="C23" s="27"/>
      <c r="D23" s="27"/>
      <c r="E23" s="27"/>
      <c r="F23" s="27"/>
      <c r="G23" s="27"/>
      <c r="H23" s="27"/>
      <c r="I23" s="25"/>
      <c r="J23" s="28"/>
      <c r="K23" s="28"/>
      <c r="L23" s="28"/>
      <c r="M23" s="28"/>
      <c r="N23" s="28"/>
      <c r="O23" s="28"/>
      <c r="P23" s="28"/>
    </row>
    <row r="24" spans="2:19" ht="15" customHeight="1" x14ac:dyDescent="0.2">
      <c r="B24" s="29" t="s">
        <v>33</v>
      </c>
      <c r="C24" s="48">
        <v>0.7</v>
      </c>
      <c r="D24" s="28"/>
      <c r="E24" s="28"/>
      <c r="F24" s="28"/>
      <c r="G24" s="28"/>
      <c r="H24" s="28"/>
      <c r="I24" s="25"/>
      <c r="J24" s="30" t="s">
        <v>33</v>
      </c>
      <c r="K24" s="49">
        <v>0.7</v>
      </c>
      <c r="L24" s="28"/>
      <c r="M24" s="28"/>
      <c r="N24" s="28"/>
      <c r="O24" s="28"/>
      <c r="P24" s="28"/>
    </row>
    <row r="25" spans="2:19" ht="7.5" customHeight="1" x14ac:dyDescent="0.2">
      <c r="B25" s="31"/>
      <c r="C25" s="32"/>
      <c r="D25" s="28"/>
      <c r="E25" s="28"/>
      <c r="F25" s="28"/>
      <c r="G25" s="28"/>
      <c r="H25" s="28"/>
      <c r="I25" s="25"/>
      <c r="J25" s="32"/>
      <c r="K25" s="32"/>
      <c r="L25" s="28"/>
      <c r="M25" s="28"/>
      <c r="N25" s="28"/>
      <c r="O25" s="28"/>
      <c r="P25" s="28"/>
    </row>
    <row r="26" spans="2:19" ht="15.75" customHeight="1" x14ac:dyDescent="0.2">
      <c r="B26" s="33" t="s">
        <v>26</v>
      </c>
      <c r="C26" s="34">
        <f>E18</f>
        <v>2.4650332429581736</v>
      </c>
      <c r="D26" s="35"/>
      <c r="E26" s="36">
        <f>(C16-C28)/E18</f>
        <v>0.61749711187137368</v>
      </c>
      <c r="F26" s="23"/>
      <c r="G26" s="23"/>
      <c r="H26" s="23"/>
      <c r="I26" s="37"/>
      <c r="J26" s="33" t="s">
        <v>26</v>
      </c>
      <c r="K26" s="34">
        <f>M18</f>
        <v>9.7171812328015754</v>
      </c>
      <c r="L26" s="35"/>
      <c r="M26" s="36">
        <f>(K16-K28)/M18</f>
        <v>0.42285308809703748</v>
      </c>
      <c r="N26" s="23"/>
      <c r="O26" s="23"/>
      <c r="P26" s="23"/>
    </row>
    <row r="27" spans="2:19" ht="9.75" customHeight="1" x14ac:dyDescent="0.2">
      <c r="B27" s="38"/>
      <c r="C27" s="39"/>
      <c r="D27" s="39"/>
      <c r="E27" s="39"/>
      <c r="F27" s="39"/>
      <c r="G27" s="39"/>
      <c r="H27" s="39"/>
      <c r="I27" s="6"/>
      <c r="J27" s="39"/>
      <c r="K27" s="39"/>
      <c r="L27" s="39"/>
      <c r="M27" s="39"/>
      <c r="N27" s="39"/>
      <c r="O27" s="39"/>
      <c r="P27" s="39"/>
      <c r="S27" s="43" t="s">
        <v>28</v>
      </c>
    </row>
    <row r="28" spans="2:19" ht="14.25" hidden="1" x14ac:dyDescent="0.2">
      <c r="B28" s="40" t="s">
        <v>27</v>
      </c>
      <c r="C28" s="41">
        <f>(C16-C24)/E18</f>
        <v>0.56118242513973504</v>
      </c>
      <c r="D28" s="39"/>
      <c r="E28" s="39"/>
      <c r="F28" s="39"/>
      <c r="G28" s="39"/>
      <c r="H28" s="39"/>
      <c r="I28" s="6"/>
      <c r="J28" s="40" t="s">
        <v>27</v>
      </c>
      <c r="K28" s="41">
        <f>(K16-K24)/M18</f>
        <v>0.391059908111276</v>
      </c>
      <c r="L28" s="39"/>
      <c r="M28" s="39"/>
      <c r="N28" s="39"/>
      <c r="O28" s="39"/>
      <c r="P28" s="39"/>
      <c r="S28" s="43" t="s">
        <v>28</v>
      </c>
    </row>
    <row r="29" spans="2:19" ht="14.25" x14ac:dyDescent="0.2">
      <c r="B29" s="46" t="s">
        <v>27</v>
      </c>
      <c r="C29" s="47">
        <f>IF(C28&gt;=0,C28,FALSE)</f>
        <v>0.56118242513973504</v>
      </c>
      <c r="D29" s="39"/>
      <c r="E29" s="39"/>
      <c r="F29" s="39"/>
      <c r="G29" s="39"/>
      <c r="H29" s="39"/>
      <c r="I29" s="6"/>
      <c r="J29" s="46" t="s">
        <v>27</v>
      </c>
      <c r="K29" s="47">
        <f>IF(K28&gt;=0,K28,FALSE)</f>
        <v>0.391059908111276</v>
      </c>
      <c r="L29" s="6"/>
      <c r="M29" s="6"/>
      <c r="N29" s="6"/>
      <c r="O29" s="6"/>
      <c r="P29" s="6"/>
      <c r="S29" s="45" t="s">
        <v>29</v>
      </c>
    </row>
    <row r="30" spans="2:19" x14ac:dyDescent="0.2">
      <c r="D30" s="43"/>
      <c r="E30" s="43"/>
      <c r="S30" s="45" t="s">
        <v>31</v>
      </c>
    </row>
    <row r="31" spans="2:19" x14ac:dyDescent="0.2">
      <c r="F31" s="44"/>
      <c r="G31" s="44"/>
      <c r="H31" s="44"/>
      <c r="I31" s="44"/>
    </row>
    <row r="32" spans="2:19" x14ac:dyDescent="0.2">
      <c r="F32" s="44"/>
      <c r="G32" s="44"/>
      <c r="H32" s="44"/>
      <c r="I32" s="44"/>
    </row>
    <row r="33" spans="2:5" x14ac:dyDescent="0.2">
      <c r="B33" s="43"/>
      <c r="C33" s="43"/>
      <c r="D33" s="43"/>
      <c r="E33" s="43"/>
    </row>
    <row r="34" spans="2:5" x14ac:dyDescent="0.2">
      <c r="B34" s="43"/>
      <c r="C34" s="43"/>
      <c r="D34" s="43"/>
      <c r="E34" s="43"/>
    </row>
    <row r="35" spans="2:5" x14ac:dyDescent="0.2">
      <c r="B35" s="43"/>
      <c r="C35" s="43"/>
      <c r="D35" s="43"/>
      <c r="E35" s="43"/>
    </row>
    <row r="36" spans="2:5" x14ac:dyDescent="0.2">
      <c r="B36" s="43"/>
      <c r="C36" s="43"/>
      <c r="D36" s="43"/>
      <c r="E36" s="43"/>
    </row>
    <row r="37" spans="2:5" x14ac:dyDescent="0.2">
      <c r="B37" s="43"/>
      <c r="C37" s="43"/>
      <c r="D37" s="43"/>
      <c r="E37" s="43"/>
    </row>
    <row r="38" spans="2:5" x14ac:dyDescent="0.2">
      <c r="B38" s="43"/>
      <c r="C38" s="43"/>
      <c r="D38" s="43"/>
      <c r="E38" s="43"/>
    </row>
    <row r="39" spans="2:5" x14ac:dyDescent="0.2">
      <c r="B39" s="43"/>
      <c r="C39" s="43"/>
      <c r="D39" s="43"/>
      <c r="E39" s="43"/>
    </row>
    <row r="40" spans="2:5" x14ac:dyDescent="0.2">
      <c r="B40" s="43"/>
      <c r="C40" s="43"/>
      <c r="D40" s="43"/>
      <c r="E40" s="43"/>
    </row>
    <row r="41" spans="2:5" x14ac:dyDescent="0.2">
      <c r="B41" s="43"/>
      <c r="C41" s="43"/>
      <c r="D41" s="43"/>
      <c r="E41" s="43"/>
    </row>
    <row r="42" spans="2:5" x14ac:dyDescent="0.2">
      <c r="B42" s="43"/>
      <c r="C42" s="43"/>
      <c r="D42" s="43"/>
      <c r="E42" s="43"/>
    </row>
    <row r="43" spans="2:5" x14ac:dyDescent="0.2">
      <c r="B43" s="43"/>
      <c r="C43" s="43"/>
      <c r="D43" s="43"/>
      <c r="E43" s="43"/>
    </row>
    <row r="44" spans="2:5" x14ac:dyDescent="0.2">
      <c r="B44" s="43"/>
      <c r="C44" s="43"/>
      <c r="D44" s="43"/>
      <c r="E44" s="43"/>
    </row>
    <row r="45" spans="2:5" x14ac:dyDescent="0.2">
      <c r="B45" s="43"/>
      <c r="C45" s="43"/>
      <c r="D45" s="43"/>
      <c r="E45" s="43"/>
    </row>
    <row r="46" spans="2:5" x14ac:dyDescent="0.2">
      <c r="B46" s="43"/>
      <c r="C46" s="43"/>
      <c r="D46" s="43"/>
      <c r="E46" s="43"/>
    </row>
    <row r="47" spans="2:5" x14ac:dyDescent="0.2">
      <c r="B47" s="43"/>
      <c r="C47" s="43"/>
      <c r="D47" s="43"/>
      <c r="E47" s="43"/>
    </row>
    <row r="48" spans="2:5" x14ac:dyDescent="0.2">
      <c r="B48" s="43"/>
      <c r="C48" s="43"/>
      <c r="D48" s="43"/>
      <c r="E48" s="43"/>
    </row>
    <row r="49" spans="2:5" x14ac:dyDescent="0.2">
      <c r="B49" s="43"/>
      <c r="C49" s="43"/>
      <c r="D49" s="43"/>
      <c r="E49" s="43"/>
    </row>
    <row r="50" spans="2:5" x14ac:dyDescent="0.2">
      <c r="B50" s="43"/>
      <c r="C50" s="43"/>
      <c r="D50" s="43"/>
      <c r="E50" s="43"/>
    </row>
    <row r="51" spans="2:5" x14ac:dyDescent="0.2">
      <c r="B51" s="43"/>
      <c r="C51" s="43"/>
      <c r="D51" s="43"/>
      <c r="E51" s="43"/>
    </row>
    <row r="52" spans="2:5" x14ac:dyDescent="0.2">
      <c r="B52" s="43"/>
      <c r="C52" s="43"/>
      <c r="D52" s="43"/>
      <c r="E52" s="43"/>
    </row>
    <row r="53" spans="2:5" x14ac:dyDescent="0.2">
      <c r="B53" s="43"/>
      <c r="C53" s="43"/>
      <c r="D53" s="43"/>
      <c r="E53" s="43"/>
    </row>
    <row r="54" spans="2:5" x14ac:dyDescent="0.2">
      <c r="B54" s="43"/>
      <c r="C54" s="43"/>
      <c r="D54" s="43"/>
      <c r="E54" s="43"/>
    </row>
    <row r="55" spans="2:5" x14ac:dyDescent="0.2">
      <c r="B55" s="43"/>
      <c r="C55" s="43"/>
      <c r="D55" s="43"/>
      <c r="E55" s="43"/>
    </row>
    <row r="56" spans="2:5" x14ac:dyDescent="0.2">
      <c r="B56" s="43"/>
      <c r="C56" s="43"/>
      <c r="D56" s="43"/>
      <c r="E56" s="43"/>
    </row>
    <row r="57" spans="2:5" x14ac:dyDescent="0.2">
      <c r="B57" s="43"/>
      <c r="C57" s="43"/>
      <c r="D57" s="43"/>
      <c r="E57" s="43"/>
    </row>
  </sheetData>
  <sheetProtection password="CC0B" sheet="1" objects="1" scenarios="1"/>
  <mergeCells count="10">
    <mergeCell ref="B20:H20"/>
    <mergeCell ref="J20:P20"/>
    <mergeCell ref="B21:H21"/>
    <mergeCell ref="J21:P21"/>
    <mergeCell ref="B17:D17"/>
    <mergeCell ref="J17:L17"/>
    <mergeCell ref="B18:D18"/>
    <mergeCell ref="J18:L18"/>
    <mergeCell ref="B19:H19"/>
    <mergeCell ref="J19:P19"/>
  </mergeCells>
  <hyperlinks>
    <hyperlink ref="S29" r:id="rId1"/>
    <hyperlink ref="S30" r:id="rId2"/>
  </hyperlinks>
  <pageMargins left="0.511811024" right="0.511811024" top="0.78740157499999996" bottom="0.78740157499999996" header="0.31496062000000002" footer="0.31496062000000002"/>
  <ignoredErrors>
    <ignoredError sqref="C26 K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2016-07-27T17:40:11Z</dcterms:created>
  <dcterms:modified xsi:type="dcterms:W3CDTF">2016-08-08T10:51:11Z</dcterms:modified>
</cp:coreProperties>
</file>