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20" windowWidth="19875" windowHeight="772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M13" i="1" l="1"/>
  <c r="F11" i="1" l="1"/>
  <c r="G6" i="1" s="1"/>
  <c r="H6" i="1" s="1"/>
  <c r="C11" i="1"/>
  <c r="D8" i="1" s="1"/>
  <c r="G7" i="1" l="1"/>
  <c r="H7" i="1" s="1"/>
  <c r="G10" i="1"/>
  <c r="H10" i="1" s="1"/>
  <c r="G9" i="1"/>
  <c r="H9" i="1" s="1"/>
  <c r="G8" i="1"/>
  <c r="H8" i="1" s="1"/>
  <c r="H11" i="1" s="1"/>
  <c r="H12" i="1" s="1"/>
  <c r="H13" i="1" s="1"/>
  <c r="D6" i="1"/>
  <c r="D10" i="1"/>
  <c r="I10" i="1" s="1"/>
  <c r="L6" i="1"/>
  <c r="D9" i="1"/>
  <c r="E8" i="1"/>
  <c r="D7" i="1"/>
  <c r="I8" i="1" l="1"/>
  <c r="E10" i="1"/>
  <c r="I6" i="1"/>
  <c r="E6" i="1"/>
  <c r="I9" i="1"/>
  <c r="E9" i="1"/>
  <c r="E7" i="1"/>
  <c r="I7" i="1"/>
  <c r="I11" i="1" l="1"/>
  <c r="E11" i="1"/>
  <c r="E12" i="1" s="1"/>
  <c r="E13" i="1" s="1"/>
  <c r="M6" i="1" s="1"/>
  <c r="K9" i="1" l="1"/>
  <c r="M9" i="1"/>
  <c r="M11" i="1"/>
  <c r="K11" i="1"/>
</calcChain>
</file>

<file path=xl/sharedStrings.xml><?xml version="1.0" encoding="utf-8"?>
<sst xmlns="http://schemas.openxmlformats.org/spreadsheetml/2006/main" count="27" uniqueCount="26">
  <si>
    <t>DESVIO PADRÃO</t>
  </si>
  <si>
    <t>Ret de (A)-  Rméd (Retorno médio)</t>
  </si>
  <si>
    <t>Ret de (A)- Rméd ^2</t>
  </si>
  <si>
    <t>Retorno do mercado (Rm)</t>
  </si>
  <si>
    <t>Rm - Rméd</t>
  </si>
  <si>
    <t>Rm - Rméd ^2</t>
  </si>
  <si>
    <t>Ra-Rméd x Rm-Rméd</t>
  </si>
  <si>
    <t>Retorno do Fundo</t>
  </si>
  <si>
    <t>quant desvio</t>
  </si>
  <si>
    <t>valor do desvio</t>
  </si>
  <si>
    <t>média</t>
  </si>
  <si>
    <t>jan</t>
  </si>
  <si>
    <t>fev</t>
  </si>
  <si>
    <t>ma</t>
  </si>
  <si>
    <t>ab</t>
  </si>
  <si>
    <t>mai</t>
  </si>
  <si>
    <t>Média (Rméd)</t>
  </si>
  <si>
    <t>somatória</t>
  </si>
  <si>
    <t>Variância (somatória / n)</t>
  </si>
  <si>
    <r>
      <t>Desvio padrão</t>
    </r>
    <r>
      <rPr>
        <sz val="11"/>
        <rFont val="Verdana"/>
        <family val="2"/>
      </rPr>
      <t xml:space="preserve"> (raiz da variância)</t>
    </r>
  </si>
  <si>
    <t>probabilidade (%)</t>
  </si>
  <si>
    <t>fundo (A)</t>
  </si>
  <si>
    <t>você insere dados apenas nas células em amarelo</t>
  </si>
  <si>
    <t>Prof Aparecido Conceição</t>
  </si>
  <si>
    <t>média (-)</t>
  </si>
  <si>
    <t>média  (+)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</si>
</sst>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9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1"/>
      <color theme="1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z val="8"/>
      <name val="Verdana"/>
      <family val="2"/>
    </font>
    <font>
      <b/>
      <sz val="11"/>
      <color theme="3"/>
      <name val="Verdana"/>
      <family val="2"/>
    </font>
    <font>
      <sz val="16"/>
      <name val="Verdana"/>
      <family val="2"/>
    </font>
    <font>
      <sz val="9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66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3" fillId="4" borderId="3" xfId="0" applyFont="1" applyFill="1" applyBorder="1" applyAlignment="1" applyProtection="1">
      <alignment horizontal="center"/>
      <protection locked="0"/>
    </xf>
    <xf numFmtId="0" fontId="3" fillId="6" borderId="0" xfId="0" applyFont="1" applyFill="1" applyBorder="1" applyProtection="1">
      <protection locked="0"/>
    </xf>
    <xf numFmtId="0" fontId="3" fillId="6" borderId="0" xfId="0" applyFont="1" applyFill="1" applyBorder="1" applyAlignment="1" applyProtection="1">
      <alignment horizontal="center"/>
      <protection locked="0"/>
    </xf>
    <xf numFmtId="0" fontId="1" fillId="6" borderId="0" xfId="0" applyFont="1" applyFill="1" applyBorder="1" applyProtection="1">
      <protection locked="0"/>
    </xf>
    <xf numFmtId="0" fontId="3" fillId="6" borderId="3" xfId="0" applyFont="1" applyFill="1" applyBorder="1" applyProtection="1"/>
    <xf numFmtId="164" fontId="3" fillId="6" borderId="6" xfId="0" applyNumberFormat="1" applyFont="1" applyFill="1" applyBorder="1" applyProtection="1"/>
    <xf numFmtId="164" fontId="3" fillId="6" borderId="3" xfId="0" applyNumberFormat="1" applyFont="1" applyFill="1" applyBorder="1" applyProtection="1"/>
    <xf numFmtId="164" fontId="4" fillId="6" borderId="0" xfId="0" applyNumberFormat="1" applyFont="1" applyFill="1" applyBorder="1" applyProtection="1">
      <protection locked="0"/>
    </xf>
    <xf numFmtId="164" fontId="3" fillId="6" borderId="0" xfId="0" applyNumberFormat="1" applyFont="1" applyFill="1" applyBorder="1" applyProtection="1">
      <protection locked="0"/>
    </xf>
    <xf numFmtId="0" fontId="3" fillId="6" borderId="0" xfId="0" applyFont="1" applyFill="1" applyBorder="1" applyAlignment="1" applyProtection="1">
      <alignment horizontal="center"/>
    </xf>
    <xf numFmtId="0" fontId="3" fillId="6" borderId="3" xfId="0" applyFont="1" applyFill="1" applyBorder="1" applyAlignment="1" applyProtection="1">
      <alignment horizontal="right"/>
    </xf>
    <xf numFmtId="0" fontId="3" fillId="6" borderId="0" xfId="0" applyFont="1" applyFill="1" applyBorder="1" applyAlignment="1" applyProtection="1">
      <alignment horizontal="right"/>
      <protection locked="0"/>
    </xf>
    <xf numFmtId="0" fontId="3" fillId="6" borderId="0" xfId="0" applyFont="1" applyFill="1" applyBorder="1" applyProtection="1"/>
    <xf numFmtId="0" fontId="1" fillId="6" borderId="0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/>
    </xf>
    <xf numFmtId="0" fontId="3" fillId="3" borderId="5" xfId="0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164" fontId="3" fillId="4" borderId="6" xfId="0" applyNumberFormat="1" applyFont="1" applyFill="1" applyBorder="1" applyProtection="1">
      <protection locked="0"/>
    </xf>
    <xf numFmtId="164" fontId="3" fillId="4" borderId="3" xfId="0" applyNumberFormat="1" applyFont="1" applyFill="1" applyBorder="1" applyProtection="1">
      <protection locked="0"/>
    </xf>
    <xf numFmtId="164" fontId="4" fillId="7" borderId="3" xfId="0" applyNumberFormat="1" applyFont="1" applyFill="1" applyBorder="1" applyProtection="1"/>
    <xf numFmtId="164" fontId="3" fillId="5" borderId="3" xfId="0" applyNumberFormat="1" applyFont="1" applyFill="1" applyBorder="1" applyProtection="1"/>
    <xf numFmtId="164" fontId="4" fillId="7" borderId="3" xfId="0" applyNumberFormat="1" applyFont="1" applyFill="1" applyBorder="1" applyAlignment="1" applyProtection="1">
      <alignment horizontal="center"/>
    </xf>
    <xf numFmtId="164" fontId="4" fillId="11" borderId="3" xfId="0" applyNumberFormat="1" applyFont="1" applyFill="1" applyBorder="1" applyProtection="1"/>
    <xf numFmtId="164" fontId="4" fillId="11" borderId="3" xfId="0" applyNumberFormat="1" applyFont="1" applyFill="1" applyBorder="1" applyAlignment="1" applyProtection="1">
      <alignment horizontal="center"/>
    </xf>
    <xf numFmtId="0" fontId="3" fillId="8" borderId="0" xfId="0" applyFont="1" applyFill="1" applyBorder="1" applyAlignment="1" applyProtection="1">
      <alignment horizontal="center"/>
    </xf>
    <xf numFmtId="49" fontId="3" fillId="3" borderId="4" xfId="0" applyNumberFormat="1" applyFont="1" applyFill="1" applyBorder="1" applyAlignment="1" applyProtection="1">
      <alignment horizontal="center" vertical="center" wrapText="1"/>
    </xf>
    <xf numFmtId="49" fontId="3" fillId="3" borderId="5" xfId="0" applyNumberFormat="1" applyFont="1" applyFill="1" applyBorder="1" applyAlignment="1" applyProtection="1">
      <alignment horizontal="center" vertical="center" wrapText="1"/>
    </xf>
    <xf numFmtId="49" fontId="3" fillId="3" borderId="6" xfId="0" applyNumberFormat="1" applyFont="1" applyFill="1" applyBorder="1" applyAlignment="1" applyProtection="1">
      <alignment horizontal="center" vertical="center" wrapText="1"/>
    </xf>
    <xf numFmtId="165" fontId="3" fillId="9" borderId="6" xfId="0" applyNumberFormat="1" applyFont="1" applyFill="1" applyBorder="1" applyAlignment="1" applyProtection="1">
      <alignment horizontal="center"/>
    </xf>
    <xf numFmtId="165" fontId="3" fillId="10" borderId="6" xfId="0" applyNumberFormat="1" applyFont="1" applyFill="1" applyBorder="1" applyAlignment="1" applyProtection="1">
      <alignment horizontal="center"/>
    </xf>
    <xf numFmtId="0" fontId="1" fillId="6" borderId="0" xfId="0" applyFont="1" applyFill="1" applyBorder="1" applyProtection="1"/>
    <xf numFmtId="0" fontId="1" fillId="6" borderId="0" xfId="0" applyFont="1" applyFill="1" applyBorder="1" applyAlignment="1" applyProtection="1">
      <alignment horizontal="center"/>
    </xf>
    <xf numFmtId="0" fontId="5" fillId="6" borderId="0" xfId="0" applyFont="1" applyFill="1" applyBorder="1" applyAlignment="1" applyProtection="1">
      <alignment horizontal="center"/>
    </xf>
    <xf numFmtId="0" fontId="6" fillId="4" borderId="0" xfId="0" applyFont="1" applyFill="1" applyBorder="1" applyProtection="1"/>
    <xf numFmtId="0" fontId="8" fillId="6" borderId="5" xfId="0" applyFont="1" applyFill="1" applyBorder="1" applyAlignment="1" applyProtection="1">
      <alignment horizontal="center"/>
    </xf>
    <xf numFmtId="164" fontId="3" fillId="6" borderId="4" xfId="0" applyNumberFormat="1" applyFont="1" applyFill="1" applyBorder="1" applyAlignment="1" applyProtection="1">
      <alignment horizontal="center"/>
    </xf>
    <xf numFmtId="0" fontId="4" fillId="6" borderId="0" xfId="0" applyFont="1" applyFill="1" applyBorder="1" applyAlignment="1" applyProtection="1">
      <alignment horizontal="center"/>
    </xf>
    <xf numFmtId="0" fontId="6" fillId="6" borderId="0" xfId="0" applyFont="1" applyFill="1" applyBorder="1" applyAlignment="1" applyProtection="1">
      <alignment horizontal="center"/>
    </xf>
    <xf numFmtId="0" fontId="4" fillId="6" borderId="0" xfId="0" applyFont="1" applyFill="1" applyBorder="1" applyAlignment="1" applyProtection="1">
      <alignment horizontal="center"/>
      <protection locked="0"/>
    </xf>
    <xf numFmtId="164" fontId="4" fillId="6" borderId="0" xfId="0" applyNumberFormat="1" applyFont="1" applyFill="1" applyBorder="1" applyAlignment="1" applyProtection="1">
      <alignment horizontal="center"/>
      <protection locked="0"/>
    </xf>
    <xf numFmtId="165" fontId="3" fillId="6" borderId="0" xfId="0" applyNumberFormat="1" applyFont="1" applyFill="1" applyBorder="1" applyAlignment="1" applyProtection="1">
      <alignment horizontal="center"/>
    </xf>
    <xf numFmtId="0" fontId="4" fillId="6" borderId="3" xfId="0" applyFont="1" applyFill="1" applyBorder="1" applyAlignment="1" applyProtection="1">
      <alignment horizontal="left"/>
    </xf>
    <xf numFmtId="0" fontId="3" fillId="6" borderId="3" xfId="0" applyFont="1" applyFill="1" applyBorder="1" applyAlignment="1" applyProtection="1">
      <alignment horizontal="left"/>
    </xf>
    <xf numFmtId="0" fontId="2" fillId="6" borderId="0" xfId="0" applyFont="1" applyFill="1" applyBorder="1" applyAlignment="1" applyProtection="1">
      <alignment horizontal="center"/>
    </xf>
    <xf numFmtId="0" fontId="7" fillId="3" borderId="1" xfId="0" applyFont="1" applyFill="1" applyBorder="1" applyAlignment="1" applyProtection="1">
      <alignment horizontal="center"/>
    </xf>
    <xf numFmtId="49" fontId="3" fillId="3" borderId="2" xfId="0" applyNumberFormat="1" applyFont="1" applyFill="1" applyBorder="1" applyAlignment="1" applyProtection="1">
      <alignment horizontal="center" vertical="center" wrapText="1"/>
    </xf>
    <xf numFmtId="49" fontId="3" fillId="3" borderId="3" xfId="0" applyNumberFormat="1" applyFont="1" applyFill="1" applyBorder="1" applyAlignment="1" applyProtection="1">
      <alignment horizontal="center" vertical="center" wrapText="1"/>
    </xf>
    <xf numFmtId="49" fontId="3" fillId="6" borderId="0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FF"/>
      <color rgb="FF66FFFF"/>
      <color rgb="FFCC6600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138545</xdr:colOff>
      <xdr:row>12</xdr:row>
      <xdr:rowOff>95250</xdr:rowOff>
    </xdr:from>
    <xdr:to>
      <xdr:col>11</xdr:col>
      <xdr:colOff>502227</xdr:colOff>
      <xdr:row>12</xdr:row>
      <xdr:rowOff>103909</xdr:rowOff>
    </xdr:to>
    <xdr:cxnSp macro="">
      <xdr:nvCxnSpPr>
        <xdr:cNvPr id="5" name="Conector de seta reta 4"/>
        <xdr:cNvCxnSpPr/>
      </xdr:nvCxnSpPr>
      <xdr:spPr>
        <a:xfrm flipV="1">
          <a:off x="8149070" y="2095500"/>
          <a:ext cx="363682" cy="8659"/>
        </a:xfrm>
        <a:prstGeom prst="straightConnector1">
          <a:avLst/>
        </a:prstGeom>
        <a:ln w="381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1047750</xdr:colOff>
      <xdr:row>8</xdr:row>
      <xdr:rowOff>123826</xdr:rowOff>
    </xdr:from>
    <xdr:to>
      <xdr:col>10</xdr:col>
      <xdr:colOff>1047751</xdr:colOff>
      <xdr:row>9</xdr:row>
      <xdr:rowOff>171450</xdr:rowOff>
    </xdr:to>
    <xdr:cxnSp macro="">
      <xdr:nvCxnSpPr>
        <xdr:cNvPr id="3" name="Conector de seta reta 2"/>
        <xdr:cNvCxnSpPr/>
      </xdr:nvCxnSpPr>
      <xdr:spPr>
        <a:xfrm flipV="1">
          <a:off x="7686675" y="1400176"/>
          <a:ext cx="1" cy="228599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1038225</xdr:colOff>
      <xdr:row>8</xdr:row>
      <xdr:rowOff>114300</xdr:rowOff>
    </xdr:from>
    <xdr:to>
      <xdr:col>12</xdr:col>
      <xdr:colOff>1038226</xdr:colOff>
      <xdr:row>9</xdr:row>
      <xdr:rowOff>161924</xdr:rowOff>
    </xdr:to>
    <xdr:cxnSp macro="">
      <xdr:nvCxnSpPr>
        <xdr:cNvPr id="11" name="Conector de seta reta 10"/>
        <xdr:cNvCxnSpPr/>
      </xdr:nvCxnSpPr>
      <xdr:spPr>
        <a:xfrm flipV="1">
          <a:off x="9648825" y="1390650"/>
          <a:ext cx="1" cy="228599"/>
        </a:xfrm>
        <a:prstGeom prst="straightConnector1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2"/>
  <sheetViews>
    <sheetView tabSelected="1" workbookViewId="0">
      <pane xSplit="14" ySplit="33" topLeftCell="O34" activePane="bottomRight" state="frozen"/>
      <selection pane="topRight" activeCell="O1" sqref="O1"/>
      <selection pane="bottomLeft" activeCell="A33" sqref="A33"/>
      <selection pane="bottomRight" activeCell="N13" sqref="N13"/>
    </sheetView>
  </sheetViews>
  <sheetFormatPr defaultRowHeight="12.75" x14ac:dyDescent="0.2"/>
  <cols>
    <col min="1" max="1" width="4.42578125" style="6" customWidth="1"/>
    <col min="2" max="2" width="19.5703125" style="6" customWidth="1"/>
    <col min="3" max="3" width="24.5703125" style="6" bestFit="1" customWidth="1"/>
    <col min="4" max="4" width="20.85546875" style="6" customWidth="1"/>
    <col min="5" max="5" width="25.5703125" style="6" customWidth="1"/>
    <col min="6" max="6" width="17.140625" style="6" hidden="1" customWidth="1"/>
    <col min="7" max="7" width="13" style="6" hidden="1" customWidth="1"/>
    <col min="8" max="8" width="16.28515625" style="6" hidden="1" customWidth="1"/>
    <col min="9" max="9" width="7.28515625" style="6" hidden="1" customWidth="1"/>
    <col min="10" max="10" width="4.5703125" style="6" customWidth="1"/>
    <col min="11" max="11" width="20.5703125" style="6" customWidth="1"/>
    <col min="12" max="12" width="9" style="16" customWidth="1"/>
    <col min="13" max="13" width="19.5703125" style="6" bestFit="1" customWidth="1"/>
    <col min="14" max="256" width="9.140625" style="6"/>
    <col min="257" max="257" width="4.42578125" style="6" customWidth="1"/>
    <col min="258" max="258" width="19.5703125" style="6" customWidth="1"/>
    <col min="259" max="259" width="24.5703125" style="6" bestFit="1" customWidth="1"/>
    <col min="260" max="260" width="20.85546875" style="6" customWidth="1"/>
    <col min="261" max="261" width="25.5703125" style="6" customWidth="1"/>
    <col min="262" max="265" width="0" style="6" hidden="1" customWidth="1"/>
    <col min="266" max="266" width="4.5703125" style="6" customWidth="1"/>
    <col min="267" max="267" width="20.5703125" style="6" customWidth="1"/>
    <col min="268" max="268" width="9" style="6" customWidth="1"/>
    <col min="269" max="269" width="19.5703125" style="6" bestFit="1" customWidth="1"/>
    <col min="270" max="512" width="9.140625" style="6"/>
    <col min="513" max="513" width="4.42578125" style="6" customWidth="1"/>
    <col min="514" max="514" width="19.5703125" style="6" customWidth="1"/>
    <col min="515" max="515" width="24.5703125" style="6" bestFit="1" customWidth="1"/>
    <col min="516" max="516" width="20.85546875" style="6" customWidth="1"/>
    <col min="517" max="517" width="25.5703125" style="6" customWidth="1"/>
    <col min="518" max="521" width="0" style="6" hidden="1" customWidth="1"/>
    <col min="522" max="522" width="4.5703125" style="6" customWidth="1"/>
    <col min="523" max="523" width="20.5703125" style="6" customWidth="1"/>
    <col min="524" max="524" width="9" style="6" customWidth="1"/>
    <col min="525" max="525" width="19.5703125" style="6" bestFit="1" customWidth="1"/>
    <col min="526" max="768" width="9.140625" style="6"/>
    <col min="769" max="769" width="4.42578125" style="6" customWidth="1"/>
    <col min="770" max="770" width="19.5703125" style="6" customWidth="1"/>
    <col min="771" max="771" width="24.5703125" style="6" bestFit="1" customWidth="1"/>
    <col min="772" max="772" width="20.85546875" style="6" customWidth="1"/>
    <col min="773" max="773" width="25.5703125" style="6" customWidth="1"/>
    <col min="774" max="777" width="0" style="6" hidden="1" customWidth="1"/>
    <col min="778" max="778" width="4.5703125" style="6" customWidth="1"/>
    <col min="779" max="779" width="20.5703125" style="6" customWidth="1"/>
    <col min="780" max="780" width="9" style="6" customWidth="1"/>
    <col min="781" max="781" width="19.5703125" style="6" bestFit="1" customWidth="1"/>
    <col min="782" max="1024" width="9.140625" style="6"/>
    <col min="1025" max="1025" width="4.42578125" style="6" customWidth="1"/>
    <col min="1026" max="1026" width="19.5703125" style="6" customWidth="1"/>
    <col min="1027" max="1027" width="24.5703125" style="6" bestFit="1" customWidth="1"/>
    <col min="1028" max="1028" width="20.85546875" style="6" customWidth="1"/>
    <col min="1029" max="1029" width="25.5703125" style="6" customWidth="1"/>
    <col min="1030" max="1033" width="0" style="6" hidden="1" customWidth="1"/>
    <col min="1034" max="1034" width="4.5703125" style="6" customWidth="1"/>
    <col min="1035" max="1035" width="20.5703125" style="6" customWidth="1"/>
    <col min="1036" max="1036" width="9" style="6" customWidth="1"/>
    <col min="1037" max="1037" width="19.5703125" style="6" bestFit="1" customWidth="1"/>
    <col min="1038" max="1280" width="9.140625" style="6"/>
    <col min="1281" max="1281" width="4.42578125" style="6" customWidth="1"/>
    <col min="1282" max="1282" width="19.5703125" style="6" customWidth="1"/>
    <col min="1283" max="1283" width="24.5703125" style="6" bestFit="1" customWidth="1"/>
    <col min="1284" max="1284" width="20.85546875" style="6" customWidth="1"/>
    <col min="1285" max="1285" width="25.5703125" style="6" customWidth="1"/>
    <col min="1286" max="1289" width="0" style="6" hidden="1" customWidth="1"/>
    <col min="1290" max="1290" width="4.5703125" style="6" customWidth="1"/>
    <col min="1291" max="1291" width="20.5703125" style="6" customWidth="1"/>
    <col min="1292" max="1292" width="9" style="6" customWidth="1"/>
    <col min="1293" max="1293" width="19.5703125" style="6" bestFit="1" customWidth="1"/>
    <col min="1294" max="1536" width="9.140625" style="6"/>
    <col min="1537" max="1537" width="4.42578125" style="6" customWidth="1"/>
    <col min="1538" max="1538" width="19.5703125" style="6" customWidth="1"/>
    <col min="1539" max="1539" width="24.5703125" style="6" bestFit="1" customWidth="1"/>
    <col min="1540" max="1540" width="20.85546875" style="6" customWidth="1"/>
    <col min="1541" max="1541" width="25.5703125" style="6" customWidth="1"/>
    <col min="1542" max="1545" width="0" style="6" hidden="1" customWidth="1"/>
    <col min="1546" max="1546" width="4.5703125" style="6" customWidth="1"/>
    <col min="1547" max="1547" width="20.5703125" style="6" customWidth="1"/>
    <col min="1548" max="1548" width="9" style="6" customWidth="1"/>
    <col min="1549" max="1549" width="19.5703125" style="6" bestFit="1" customWidth="1"/>
    <col min="1550" max="1792" width="9.140625" style="6"/>
    <col min="1793" max="1793" width="4.42578125" style="6" customWidth="1"/>
    <col min="1794" max="1794" width="19.5703125" style="6" customWidth="1"/>
    <col min="1795" max="1795" width="24.5703125" style="6" bestFit="1" customWidth="1"/>
    <col min="1796" max="1796" width="20.85546875" style="6" customWidth="1"/>
    <col min="1797" max="1797" width="25.5703125" style="6" customWidth="1"/>
    <col min="1798" max="1801" width="0" style="6" hidden="1" customWidth="1"/>
    <col min="1802" max="1802" width="4.5703125" style="6" customWidth="1"/>
    <col min="1803" max="1803" width="20.5703125" style="6" customWidth="1"/>
    <col min="1804" max="1804" width="9" style="6" customWidth="1"/>
    <col min="1805" max="1805" width="19.5703125" style="6" bestFit="1" customWidth="1"/>
    <col min="1806" max="2048" width="9.140625" style="6"/>
    <col min="2049" max="2049" width="4.42578125" style="6" customWidth="1"/>
    <col min="2050" max="2050" width="19.5703125" style="6" customWidth="1"/>
    <col min="2051" max="2051" width="24.5703125" style="6" bestFit="1" customWidth="1"/>
    <col min="2052" max="2052" width="20.85546875" style="6" customWidth="1"/>
    <col min="2053" max="2053" width="25.5703125" style="6" customWidth="1"/>
    <col min="2054" max="2057" width="0" style="6" hidden="1" customWidth="1"/>
    <col min="2058" max="2058" width="4.5703125" style="6" customWidth="1"/>
    <col min="2059" max="2059" width="20.5703125" style="6" customWidth="1"/>
    <col min="2060" max="2060" width="9" style="6" customWidth="1"/>
    <col min="2061" max="2061" width="19.5703125" style="6" bestFit="1" customWidth="1"/>
    <col min="2062" max="2304" width="9.140625" style="6"/>
    <col min="2305" max="2305" width="4.42578125" style="6" customWidth="1"/>
    <col min="2306" max="2306" width="19.5703125" style="6" customWidth="1"/>
    <col min="2307" max="2307" width="24.5703125" style="6" bestFit="1" customWidth="1"/>
    <col min="2308" max="2308" width="20.85546875" style="6" customWidth="1"/>
    <col min="2309" max="2309" width="25.5703125" style="6" customWidth="1"/>
    <col min="2310" max="2313" width="0" style="6" hidden="1" customWidth="1"/>
    <col min="2314" max="2314" width="4.5703125" style="6" customWidth="1"/>
    <col min="2315" max="2315" width="20.5703125" style="6" customWidth="1"/>
    <col min="2316" max="2316" width="9" style="6" customWidth="1"/>
    <col min="2317" max="2317" width="19.5703125" style="6" bestFit="1" customWidth="1"/>
    <col min="2318" max="2560" width="9.140625" style="6"/>
    <col min="2561" max="2561" width="4.42578125" style="6" customWidth="1"/>
    <col min="2562" max="2562" width="19.5703125" style="6" customWidth="1"/>
    <col min="2563" max="2563" width="24.5703125" style="6" bestFit="1" customWidth="1"/>
    <col min="2564" max="2564" width="20.85546875" style="6" customWidth="1"/>
    <col min="2565" max="2565" width="25.5703125" style="6" customWidth="1"/>
    <col min="2566" max="2569" width="0" style="6" hidden="1" customWidth="1"/>
    <col min="2570" max="2570" width="4.5703125" style="6" customWidth="1"/>
    <col min="2571" max="2571" width="20.5703125" style="6" customWidth="1"/>
    <col min="2572" max="2572" width="9" style="6" customWidth="1"/>
    <col min="2573" max="2573" width="19.5703125" style="6" bestFit="1" customWidth="1"/>
    <col min="2574" max="2816" width="9.140625" style="6"/>
    <col min="2817" max="2817" width="4.42578125" style="6" customWidth="1"/>
    <col min="2818" max="2818" width="19.5703125" style="6" customWidth="1"/>
    <col min="2819" max="2819" width="24.5703125" style="6" bestFit="1" customWidth="1"/>
    <col min="2820" max="2820" width="20.85546875" style="6" customWidth="1"/>
    <col min="2821" max="2821" width="25.5703125" style="6" customWidth="1"/>
    <col min="2822" max="2825" width="0" style="6" hidden="1" customWidth="1"/>
    <col min="2826" max="2826" width="4.5703125" style="6" customWidth="1"/>
    <col min="2827" max="2827" width="20.5703125" style="6" customWidth="1"/>
    <col min="2828" max="2828" width="9" style="6" customWidth="1"/>
    <col min="2829" max="2829" width="19.5703125" style="6" bestFit="1" customWidth="1"/>
    <col min="2830" max="3072" width="9.140625" style="6"/>
    <col min="3073" max="3073" width="4.42578125" style="6" customWidth="1"/>
    <col min="3074" max="3074" width="19.5703125" style="6" customWidth="1"/>
    <col min="3075" max="3075" width="24.5703125" style="6" bestFit="1" customWidth="1"/>
    <col min="3076" max="3076" width="20.85546875" style="6" customWidth="1"/>
    <col min="3077" max="3077" width="25.5703125" style="6" customWidth="1"/>
    <col min="3078" max="3081" width="0" style="6" hidden="1" customWidth="1"/>
    <col min="3082" max="3082" width="4.5703125" style="6" customWidth="1"/>
    <col min="3083" max="3083" width="20.5703125" style="6" customWidth="1"/>
    <col min="3084" max="3084" width="9" style="6" customWidth="1"/>
    <col min="3085" max="3085" width="19.5703125" style="6" bestFit="1" customWidth="1"/>
    <col min="3086" max="3328" width="9.140625" style="6"/>
    <col min="3329" max="3329" width="4.42578125" style="6" customWidth="1"/>
    <col min="3330" max="3330" width="19.5703125" style="6" customWidth="1"/>
    <col min="3331" max="3331" width="24.5703125" style="6" bestFit="1" customWidth="1"/>
    <col min="3332" max="3332" width="20.85546875" style="6" customWidth="1"/>
    <col min="3333" max="3333" width="25.5703125" style="6" customWidth="1"/>
    <col min="3334" max="3337" width="0" style="6" hidden="1" customWidth="1"/>
    <col min="3338" max="3338" width="4.5703125" style="6" customWidth="1"/>
    <col min="3339" max="3339" width="20.5703125" style="6" customWidth="1"/>
    <col min="3340" max="3340" width="9" style="6" customWidth="1"/>
    <col min="3341" max="3341" width="19.5703125" style="6" bestFit="1" customWidth="1"/>
    <col min="3342" max="3584" width="9.140625" style="6"/>
    <col min="3585" max="3585" width="4.42578125" style="6" customWidth="1"/>
    <col min="3586" max="3586" width="19.5703125" style="6" customWidth="1"/>
    <col min="3587" max="3587" width="24.5703125" style="6" bestFit="1" customWidth="1"/>
    <col min="3588" max="3588" width="20.85546875" style="6" customWidth="1"/>
    <col min="3589" max="3589" width="25.5703125" style="6" customWidth="1"/>
    <col min="3590" max="3593" width="0" style="6" hidden="1" customWidth="1"/>
    <col min="3594" max="3594" width="4.5703125" style="6" customWidth="1"/>
    <col min="3595" max="3595" width="20.5703125" style="6" customWidth="1"/>
    <col min="3596" max="3596" width="9" style="6" customWidth="1"/>
    <col min="3597" max="3597" width="19.5703125" style="6" bestFit="1" customWidth="1"/>
    <col min="3598" max="3840" width="9.140625" style="6"/>
    <col min="3841" max="3841" width="4.42578125" style="6" customWidth="1"/>
    <col min="3842" max="3842" width="19.5703125" style="6" customWidth="1"/>
    <col min="3843" max="3843" width="24.5703125" style="6" bestFit="1" customWidth="1"/>
    <col min="3844" max="3844" width="20.85546875" style="6" customWidth="1"/>
    <col min="3845" max="3845" width="25.5703125" style="6" customWidth="1"/>
    <col min="3846" max="3849" width="0" style="6" hidden="1" customWidth="1"/>
    <col min="3850" max="3850" width="4.5703125" style="6" customWidth="1"/>
    <col min="3851" max="3851" width="20.5703125" style="6" customWidth="1"/>
    <col min="3852" max="3852" width="9" style="6" customWidth="1"/>
    <col min="3853" max="3853" width="19.5703125" style="6" bestFit="1" customWidth="1"/>
    <col min="3854" max="4096" width="9.140625" style="6"/>
    <col min="4097" max="4097" width="4.42578125" style="6" customWidth="1"/>
    <col min="4098" max="4098" width="19.5703125" style="6" customWidth="1"/>
    <col min="4099" max="4099" width="24.5703125" style="6" bestFit="1" customWidth="1"/>
    <col min="4100" max="4100" width="20.85546875" style="6" customWidth="1"/>
    <col min="4101" max="4101" width="25.5703125" style="6" customWidth="1"/>
    <col min="4102" max="4105" width="0" style="6" hidden="1" customWidth="1"/>
    <col min="4106" max="4106" width="4.5703125" style="6" customWidth="1"/>
    <col min="4107" max="4107" width="20.5703125" style="6" customWidth="1"/>
    <col min="4108" max="4108" width="9" style="6" customWidth="1"/>
    <col min="4109" max="4109" width="19.5703125" style="6" bestFit="1" customWidth="1"/>
    <col min="4110" max="4352" width="9.140625" style="6"/>
    <col min="4353" max="4353" width="4.42578125" style="6" customWidth="1"/>
    <col min="4354" max="4354" width="19.5703125" style="6" customWidth="1"/>
    <col min="4355" max="4355" width="24.5703125" style="6" bestFit="1" customWidth="1"/>
    <col min="4356" max="4356" width="20.85546875" style="6" customWidth="1"/>
    <col min="4357" max="4357" width="25.5703125" style="6" customWidth="1"/>
    <col min="4358" max="4361" width="0" style="6" hidden="1" customWidth="1"/>
    <col min="4362" max="4362" width="4.5703125" style="6" customWidth="1"/>
    <col min="4363" max="4363" width="20.5703125" style="6" customWidth="1"/>
    <col min="4364" max="4364" width="9" style="6" customWidth="1"/>
    <col min="4365" max="4365" width="19.5703125" style="6" bestFit="1" customWidth="1"/>
    <col min="4366" max="4608" width="9.140625" style="6"/>
    <col min="4609" max="4609" width="4.42578125" style="6" customWidth="1"/>
    <col min="4610" max="4610" width="19.5703125" style="6" customWidth="1"/>
    <col min="4611" max="4611" width="24.5703125" style="6" bestFit="1" customWidth="1"/>
    <col min="4612" max="4612" width="20.85546875" style="6" customWidth="1"/>
    <col min="4613" max="4613" width="25.5703125" style="6" customWidth="1"/>
    <col min="4614" max="4617" width="0" style="6" hidden="1" customWidth="1"/>
    <col min="4618" max="4618" width="4.5703125" style="6" customWidth="1"/>
    <col min="4619" max="4619" width="20.5703125" style="6" customWidth="1"/>
    <col min="4620" max="4620" width="9" style="6" customWidth="1"/>
    <col min="4621" max="4621" width="19.5703125" style="6" bestFit="1" customWidth="1"/>
    <col min="4622" max="4864" width="9.140625" style="6"/>
    <col min="4865" max="4865" width="4.42578125" style="6" customWidth="1"/>
    <col min="4866" max="4866" width="19.5703125" style="6" customWidth="1"/>
    <col min="4867" max="4867" width="24.5703125" style="6" bestFit="1" customWidth="1"/>
    <col min="4868" max="4868" width="20.85546875" style="6" customWidth="1"/>
    <col min="4869" max="4869" width="25.5703125" style="6" customWidth="1"/>
    <col min="4870" max="4873" width="0" style="6" hidden="1" customWidth="1"/>
    <col min="4874" max="4874" width="4.5703125" style="6" customWidth="1"/>
    <col min="4875" max="4875" width="20.5703125" style="6" customWidth="1"/>
    <col min="4876" max="4876" width="9" style="6" customWidth="1"/>
    <col min="4877" max="4877" width="19.5703125" style="6" bestFit="1" customWidth="1"/>
    <col min="4878" max="5120" width="9.140625" style="6"/>
    <col min="5121" max="5121" width="4.42578125" style="6" customWidth="1"/>
    <col min="5122" max="5122" width="19.5703125" style="6" customWidth="1"/>
    <col min="5123" max="5123" width="24.5703125" style="6" bestFit="1" customWidth="1"/>
    <col min="5124" max="5124" width="20.85546875" style="6" customWidth="1"/>
    <col min="5125" max="5125" width="25.5703125" style="6" customWidth="1"/>
    <col min="5126" max="5129" width="0" style="6" hidden="1" customWidth="1"/>
    <col min="5130" max="5130" width="4.5703125" style="6" customWidth="1"/>
    <col min="5131" max="5131" width="20.5703125" style="6" customWidth="1"/>
    <col min="5132" max="5132" width="9" style="6" customWidth="1"/>
    <col min="5133" max="5133" width="19.5703125" style="6" bestFit="1" customWidth="1"/>
    <col min="5134" max="5376" width="9.140625" style="6"/>
    <col min="5377" max="5377" width="4.42578125" style="6" customWidth="1"/>
    <col min="5378" max="5378" width="19.5703125" style="6" customWidth="1"/>
    <col min="5379" max="5379" width="24.5703125" style="6" bestFit="1" customWidth="1"/>
    <col min="5380" max="5380" width="20.85546875" style="6" customWidth="1"/>
    <col min="5381" max="5381" width="25.5703125" style="6" customWidth="1"/>
    <col min="5382" max="5385" width="0" style="6" hidden="1" customWidth="1"/>
    <col min="5386" max="5386" width="4.5703125" style="6" customWidth="1"/>
    <col min="5387" max="5387" width="20.5703125" style="6" customWidth="1"/>
    <col min="5388" max="5388" width="9" style="6" customWidth="1"/>
    <col min="5389" max="5389" width="19.5703125" style="6" bestFit="1" customWidth="1"/>
    <col min="5390" max="5632" width="9.140625" style="6"/>
    <col min="5633" max="5633" width="4.42578125" style="6" customWidth="1"/>
    <col min="5634" max="5634" width="19.5703125" style="6" customWidth="1"/>
    <col min="5635" max="5635" width="24.5703125" style="6" bestFit="1" customWidth="1"/>
    <col min="5636" max="5636" width="20.85546875" style="6" customWidth="1"/>
    <col min="5637" max="5637" width="25.5703125" style="6" customWidth="1"/>
    <col min="5638" max="5641" width="0" style="6" hidden="1" customWidth="1"/>
    <col min="5642" max="5642" width="4.5703125" style="6" customWidth="1"/>
    <col min="5643" max="5643" width="20.5703125" style="6" customWidth="1"/>
    <col min="5644" max="5644" width="9" style="6" customWidth="1"/>
    <col min="5645" max="5645" width="19.5703125" style="6" bestFit="1" customWidth="1"/>
    <col min="5646" max="5888" width="9.140625" style="6"/>
    <col min="5889" max="5889" width="4.42578125" style="6" customWidth="1"/>
    <col min="5890" max="5890" width="19.5703125" style="6" customWidth="1"/>
    <col min="5891" max="5891" width="24.5703125" style="6" bestFit="1" customWidth="1"/>
    <col min="5892" max="5892" width="20.85546875" style="6" customWidth="1"/>
    <col min="5893" max="5893" width="25.5703125" style="6" customWidth="1"/>
    <col min="5894" max="5897" width="0" style="6" hidden="1" customWidth="1"/>
    <col min="5898" max="5898" width="4.5703125" style="6" customWidth="1"/>
    <col min="5899" max="5899" width="20.5703125" style="6" customWidth="1"/>
    <col min="5900" max="5900" width="9" style="6" customWidth="1"/>
    <col min="5901" max="5901" width="19.5703125" style="6" bestFit="1" customWidth="1"/>
    <col min="5902" max="6144" width="9.140625" style="6"/>
    <col min="6145" max="6145" width="4.42578125" style="6" customWidth="1"/>
    <col min="6146" max="6146" width="19.5703125" style="6" customWidth="1"/>
    <col min="6147" max="6147" width="24.5703125" style="6" bestFit="1" customWidth="1"/>
    <col min="6148" max="6148" width="20.85546875" style="6" customWidth="1"/>
    <col min="6149" max="6149" width="25.5703125" style="6" customWidth="1"/>
    <col min="6150" max="6153" width="0" style="6" hidden="1" customWidth="1"/>
    <col min="6154" max="6154" width="4.5703125" style="6" customWidth="1"/>
    <col min="6155" max="6155" width="20.5703125" style="6" customWidth="1"/>
    <col min="6156" max="6156" width="9" style="6" customWidth="1"/>
    <col min="6157" max="6157" width="19.5703125" style="6" bestFit="1" customWidth="1"/>
    <col min="6158" max="6400" width="9.140625" style="6"/>
    <col min="6401" max="6401" width="4.42578125" style="6" customWidth="1"/>
    <col min="6402" max="6402" width="19.5703125" style="6" customWidth="1"/>
    <col min="6403" max="6403" width="24.5703125" style="6" bestFit="1" customWidth="1"/>
    <col min="6404" max="6404" width="20.85546875" style="6" customWidth="1"/>
    <col min="6405" max="6405" width="25.5703125" style="6" customWidth="1"/>
    <col min="6406" max="6409" width="0" style="6" hidden="1" customWidth="1"/>
    <col min="6410" max="6410" width="4.5703125" style="6" customWidth="1"/>
    <col min="6411" max="6411" width="20.5703125" style="6" customWidth="1"/>
    <col min="6412" max="6412" width="9" style="6" customWidth="1"/>
    <col min="6413" max="6413" width="19.5703125" style="6" bestFit="1" customWidth="1"/>
    <col min="6414" max="6656" width="9.140625" style="6"/>
    <col min="6657" max="6657" width="4.42578125" style="6" customWidth="1"/>
    <col min="6658" max="6658" width="19.5703125" style="6" customWidth="1"/>
    <col min="6659" max="6659" width="24.5703125" style="6" bestFit="1" customWidth="1"/>
    <col min="6660" max="6660" width="20.85546875" style="6" customWidth="1"/>
    <col min="6661" max="6661" width="25.5703125" style="6" customWidth="1"/>
    <col min="6662" max="6665" width="0" style="6" hidden="1" customWidth="1"/>
    <col min="6666" max="6666" width="4.5703125" style="6" customWidth="1"/>
    <col min="6667" max="6667" width="20.5703125" style="6" customWidth="1"/>
    <col min="6668" max="6668" width="9" style="6" customWidth="1"/>
    <col min="6669" max="6669" width="19.5703125" style="6" bestFit="1" customWidth="1"/>
    <col min="6670" max="6912" width="9.140625" style="6"/>
    <col min="6913" max="6913" width="4.42578125" style="6" customWidth="1"/>
    <col min="6914" max="6914" width="19.5703125" style="6" customWidth="1"/>
    <col min="6915" max="6915" width="24.5703125" style="6" bestFit="1" customWidth="1"/>
    <col min="6916" max="6916" width="20.85546875" style="6" customWidth="1"/>
    <col min="6917" max="6917" width="25.5703125" style="6" customWidth="1"/>
    <col min="6918" max="6921" width="0" style="6" hidden="1" customWidth="1"/>
    <col min="6922" max="6922" width="4.5703125" style="6" customWidth="1"/>
    <col min="6923" max="6923" width="20.5703125" style="6" customWidth="1"/>
    <col min="6924" max="6924" width="9" style="6" customWidth="1"/>
    <col min="6925" max="6925" width="19.5703125" style="6" bestFit="1" customWidth="1"/>
    <col min="6926" max="7168" width="9.140625" style="6"/>
    <col min="7169" max="7169" width="4.42578125" style="6" customWidth="1"/>
    <col min="7170" max="7170" width="19.5703125" style="6" customWidth="1"/>
    <col min="7171" max="7171" width="24.5703125" style="6" bestFit="1" customWidth="1"/>
    <col min="7172" max="7172" width="20.85546875" style="6" customWidth="1"/>
    <col min="7173" max="7173" width="25.5703125" style="6" customWidth="1"/>
    <col min="7174" max="7177" width="0" style="6" hidden="1" customWidth="1"/>
    <col min="7178" max="7178" width="4.5703125" style="6" customWidth="1"/>
    <col min="7179" max="7179" width="20.5703125" style="6" customWidth="1"/>
    <col min="7180" max="7180" width="9" style="6" customWidth="1"/>
    <col min="7181" max="7181" width="19.5703125" style="6" bestFit="1" customWidth="1"/>
    <col min="7182" max="7424" width="9.140625" style="6"/>
    <col min="7425" max="7425" width="4.42578125" style="6" customWidth="1"/>
    <col min="7426" max="7426" width="19.5703125" style="6" customWidth="1"/>
    <col min="7427" max="7427" width="24.5703125" style="6" bestFit="1" customWidth="1"/>
    <col min="7428" max="7428" width="20.85546875" style="6" customWidth="1"/>
    <col min="7429" max="7429" width="25.5703125" style="6" customWidth="1"/>
    <col min="7430" max="7433" width="0" style="6" hidden="1" customWidth="1"/>
    <col min="7434" max="7434" width="4.5703125" style="6" customWidth="1"/>
    <col min="7435" max="7435" width="20.5703125" style="6" customWidth="1"/>
    <col min="7436" max="7436" width="9" style="6" customWidth="1"/>
    <col min="7437" max="7437" width="19.5703125" style="6" bestFit="1" customWidth="1"/>
    <col min="7438" max="7680" width="9.140625" style="6"/>
    <col min="7681" max="7681" width="4.42578125" style="6" customWidth="1"/>
    <col min="7682" max="7682" width="19.5703125" style="6" customWidth="1"/>
    <col min="7683" max="7683" width="24.5703125" style="6" bestFit="1" customWidth="1"/>
    <col min="7684" max="7684" width="20.85546875" style="6" customWidth="1"/>
    <col min="7685" max="7685" width="25.5703125" style="6" customWidth="1"/>
    <col min="7686" max="7689" width="0" style="6" hidden="1" customWidth="1"/>
    <col min="7690" max="7690" width="4.5703125" style="6" customWidth="1"/>
    <col min="7691" max="7691" width="20.5703125" style="6" customWidth="1"/>
    <col min="7692" max="7692" width="9" style="6" customWidth="1"/>
    <col min="7693" max="7693" width="19.5703125" style="6" bestFit="1" customWidth="1"/>
    <col min="7694" max="7936" width="9.140625" style="6"/>
    <col min="7937" max="7937" width="4.42578125" style="6" customWidth="1"/>
    <col min="7938" max="7938" width="19.5703125" style="6" customWidth="1"/>
    <col min="7939" max="7939" width="24.5703125" style="6" bestFit="1" customWidth="1"/>
    <col min="7940" max="7940" width="20.85546875" style="6" customWidth="1"/>
    <col min="7941" max="7941" width="25.5703125" style="6" customWidth="1"/>
    <col min="7942" max="7945" width="0" style="6" hidden="1" customWidth="1"/>
    <col min="7946" max="7946" width="4.5703125" style="6" customWidth="1"/>
    <col min="7947" max="7947" width="20.5703125" style="6" customWidth="1"/>
    <col min="7948" max="7948" width="9" style="6" customWidth="1"/>
    <col min="7949" max="7949" width="19.5703125" style="6" bestFit="1" customWidth="1"/>
    <col min="7950" max="8192" width="9.140625" style="6"/>
    <col min="8193" max="8193" width="4.42578125" style="6" customWidth="1"/>
    <col min="8194" max="8194" width="19.5703125" style="6" customWidth="1"/>
    <col min="8195" max="8195" width="24.5703125" style="6" bestFit="1" customWidth="1"/>
    <col min="8196" max="8196" width="20.85546875" style="6" customWidth="1"/>
    <col min="8197" max="8197" width="25.5703125" style="6" customWidth="1"/>
    <col min="8198" max="8201" width="0" style="6" hidden="1" customWidth="1"/>
    <col min="8202" max="8202" width="4.5703125" style="6" customWidth="1"/>
    <col min="8203" max="8203" width="20.5703125" style="6" customWidth="1"/>
    <col min="8204" max="8204" width="9" style="6" customWidth="1"/>
    <col min="8205" max="8205" width="19.5703125" style="6" bestFit="1" customWidth="1"/>
    <col min="8206" max="8448" width="9.140625" style="6"/>
    <col min="8449" max="8449" width="4.42578125" style="6" customWidth="1"/>
    <col min="8450" max="8450" width="19.5703125" style="6" customWidth="1"/>
    <col min="8451" max="8451" width="24.5703125" style="6" bestFit="1" customWidth="1"/>
    <col min="8452" max="8452" width="20.85546875" style="6" customWidth="1"/>
    <col min="8453" max="8453" width="25.5703125" style="6" customWidth="1"/>
    <col min="8454" max="8457" width="0" style="6" hidden="1" customWidth="1"/>
    <col min="8458" max="8458" width="4.5703125" style="6" customWidth="1"/>
    <col min="8459" max="8459" width="20.5703125" style="6" customWidth="1"/>
    <col min="8460" max="8460" width="9" style="6" customWidth="1"/>
    <col min="8461" max="8461" width="19.5703125" style="6" bestFit="1" customWidth="1"/>
    <col min="8462" max="8704" width="9.140625" style="6"/>
    <col min="8705" max="8705" width="4.42578125" style="6" customWidth="1"/>
    <col min="8706" max="8706" width="19.5703125" style="6" customWidth="1"/>
    <col min="8707" max="8707" width="24.5703125" style="6" bestFit="1" customWidth="1"/>
    <col min="8708" max="8708" width="20.85546875" style="6" customWidth="1"/>
    <col min="8709" max="8709" width="25.5703125" style="6" customWidth="1"/>
    <col min="8710" max="8713" width="0" style="6" hidden="1" customWidth="1"/>
    <col min="8714" max="8714" width="4.5703125" style="6" customWidth="1"/>
    <col min="8715" max="8715" width="20.5703125" style="6" customWidth="1"/>
    <col min="8716" max="8716" width="9" style="6" customWidth="1"/>
    <col min="8717" max="8717" width="19.5703125" style="6" bestFit="1" customWidth="1"/>
    <col min="8718" max="8960" width="9.140625" style="6"/>
    <col min="8961" max="8961" width="4.42578125" style="6" customWidth="1"/>
    <col min="8962" max="8962" width="19.5703125" style="6" customWidth="1"/>
    <col min="8963" max="8963" width="24.5703125" style="6" bestFit="1" customWidth="1"/>
    <col min="8964" max="8964" width="20.85546875" style="6" customWidth="1"/>
    <col min="8965" max="8965" width="25.5703125" style="6" customWidth="1"/>
    <col min="8966" max="8969" width="0" style="6" hidden="1" customWidth="1"/>
    <col min="8970" max="8970" width="4.5703125" style="6" customWidth="1"/>
    <col min="8971" max="8971" width="20.5703125" style="6" customWidth="1"/>
    <col min="8972" max="8972" width="9" style="6" customWidth="1"/>
    <col min="8973" max="8973" width="19.5703125" style="6" bestFit="1" customWidth="1"/>
    <col min="8974" max="9216" width="9.140625" style="6"/>
    <col min="9217" max="9217" width="4.42578125" style="6" customWidth="1"/>
    <col min="9218" max="9218" width="19.5703125" style="6" customWidth="1"/>
    <col min="9219" max="9219" width="24.5703125" style="6" bestFit="1" customWidth="1"/>
    <col min="9220" max="9220" width="20.85546875" style="6" customWidth="1"/>
    <col min="9221" max="9221" width="25.5703125" style="6" customWidth="1"/>
    <col min="9222" max="9225" width="0" style="6" hidden="1" customWidth="1"/>
    <col min="9226" max="9226" width="4.5703125" style="6" customWidth="1"/>
    <col min="9227" max="9227" width="20.5703125" style="6" customWidth="1"/>
    <col min="9228" max="9228" width="9" style="6" customWidth="1"/>
    <col min="9229" max="9229" width="19.5703125" style="6" bestFit="1" customWidth="1"/>
    <col min="9230" max="9472" width="9.140625" style="6"/>
    <col min="9473" max="9473" width="4.42578125" style="6" customWidth="1"/>
    <col min="9474" max="9474" width="19.5703125" style="6" customWidth="1"/>
    <col min="9475" max="9475" width="24.5703125" style="6" bestFit="1" customWidth="1"/>
    <col min="9476" max="9476" width="20.85546875" style="6" customWidth="1"/>
    <col min="9477" max="9477" width="25.5703125" style="6" customWidth="1"/>
    <col min="9478" max="9481" width="0" style="6" hidden="1" customWidth="1"/>
    <col min="9482" max="9482" width="4.5703125" style="6" customWidth="1"/>
    <col min="9483" max="9483" width="20.5703125" style="6" customWidth="1"/>
    <col min="9484" max="9484" width="9" style="6" customWidth="1"/>
    <col min="9485" max="9485" width="19.5703125" style="6" bestFit="1" customWidth="1"/>
    <col min="9486" max="9728" width="9.140625" style="6"/>
    <col min="9729" max="9729" width="4.42578125" style="6" customWidth="1"/>
    <col min="9730" max="9730" width="19.5703125" style="6" customWidth="1"/>
    <col min="9731" max="9731" width="24.5703125" style="6" bestFit="1" customWidth="1"/>
    <col min="9732" max="9732" width="20.85546875" style="6" customWidth="1"/>
    <col min="9733" max="9733" width="25.5703125" style="6" customWidth="1"/>
    <col min="9734" max="9737" width="0" style="6" hidden="1" customWidth="1"/>
    <col min="9738" max="9738" width="4.5703125" style="6" customWidth="1"/>
    <col min="9739" max="9739" width="20.5703125" style="6" customWidth="1"/>
    <col min="9740" max="9740" width="9" style="6" customWidth="1"/>
    <col min="9741" max="9741" width="19.5703125" style="6" bestFit="1" customWidth="1"/>
    <col min="9742" max="9984" width="9.140625" style="6"/>
    <col min="9985" max="9985" width="4.42578125" style="6" customWidth="1"/>
    <col min="9986" max="9986" width="19.5703125" style="6" customWidth="1"/>
    <col min="9987" max="9987" width="24.5703125" style="6" bestFit="1" customWidth="1"/>
    <col min="9988" max="9988" width="20.85546875" style="6" customWidth="1"/>
    <col min="9989" max="9989" width="25.5703125" style="6" customWidth="1"/>
    <col min="9990" max="9993" width="0" style="6" hidden="1" customWidth="1"/>
    <col min="9994" max="9994" width="4.5703125" style="6" customWidth="1"/>
    <col min="9995" max="9995" width="20.5703125" style="6" customWidth="1"/>
    <col min="9996" max="9996" width="9" style="6" customWidth="1"/>
    <col min="9997" max="9997" width="19.5703125" style="6" bestFit="1" customWidth="1"/>
    <col min="9998" max="10240" width="9.140625" style="6"/>
    <col min="10241" max="10241" width="4.42578125" style="6" customWidth="1"/>
    <col min="10242" max="10242" width="19.5703125" style="6" customWidth="1"/>
    <col min="10243" max="10243" width="24.5703125" style="6" bestFit="1" customWidth="1"/>
    <col min="10244" max="10244" width="20.85546875" style="6" customWidth="1"/>
    <col min="10245" max="10245" width="25.5703125" style="6" customWidth="1"/>
    <col min="10246" max="10249" width="0" style="6" hidden="1" customWidth="1"/>
    <col min="10250" max="10250" width="4.5703125" style="6" customWidth="1"/>
    <col min="10251" max="10251" width="20.5703125" style="6" customWidth="1"/>
    <col min="10252" max="10252" width="9" style="6" customWidth="1"/>
    <col min="10253" max="10253" width="19.5703125" style="6" bestFit="1" customWidth="1"/>
    <col min="10254" max="10496" width="9.140625" style="6"/>
    <col min="10497" max="10497" width="4.42578125" style="6" customWidth="1"/>
    <col min="10498" max="10498" width="19.5703125" style="6" customWidth="1"/>
    <col min="10499" max="10499" width="24.5703125" style="6" bestFit="1" customWidth="1"/>
    <col min="10500" max="10500" width="20.85546875" style="6" customWidth="1"/>
    <col min="10501" max="10501" width="25.5703125" style="6" customWidth="1"/>
    <col min="10502" max="10505" width="0" style="6" hidden="1" customWidth="1"/>
    <col min="10506" max="10506" width="4.5703125" style="6" customWidth="1"/>
    <col min="10507" max="10507" width="20.5703125" style="6" customWidth="1"/>
    <col min="10508" max="10508" width="9" style="6" customWidth="1"/>
    <col min="10509" max="10509" width="19.5703125" style="6" bestFit="1" customWidth="1"/>
    <col min="10510" max="10752" width="9.140625" style="6"/>
    <col min="10753" max="10753" width="4.42578125" style="6" customWidth="1"/>
    <col min="10754" max="10754" width="19.5703125" style="6" customWidth="1"/>
    <col min="10755" max="10755" width="24.5703125" style="6" bestFit="1" customWidth="1"/>
    <col min="10756" max="10756" width="20.85546875" style="6" customWidth="1"/>
    <col min="10757" max="10757" width="25.5703125" style="6" customWidth="1"/>
    <col min="10758" max="10761" width="0" style="6" hidden="1" customWidth="1"/>
    <col min="10762" max="10762" width="4.5703125" style="6" customWidth="1"/>
    <col min="10763" max="10763" width="20.5703125" style="6" customWidth="1"/>
    <col min="10764" max="10764" width="9" style="6" customWidth="1"/>
    <col min="10765" max="10765" width="19.5703125" style="6" bestFit="1" customWidth="1"/>
    <col min="10766" max="11008" width="9.140625" style="6"/>
    <col min="11009" max="11009" width="4.42578125" style="6" customWidth="1"/>
    <col min="11010" max="11010" width="19.5703125" style="6" customWidth="1"/>
    <col min="11011" max="11011" width="24.5703125" style="6" bestFit="1" customWidth="1"/>
    <col min="11012" max="11012" width="20.85546875" style="6" customWidth="1"/>
    <col min="11013" max="11013" width="25.5703125" style="6" customWidth="1"/>
    <col min="11014" max="11017" width="0" style="6" hidden="1" customWidth="1"/>
    <col min="11018" max="11018" width="4.5703125" style="6" customWidth="1"/>
    <col min="11019" max="11019" width="20.5703125" style="6" customWidth="1"/>
    <col min="11020" max="11020" width="9" style="6" customWidth="1"/>
    <col min="11021" max="11021" width="19.5703125" style="6" bestFit="1" customWidth="1"/>
    <col min="11022" max="11264" width="9.140625" style="6"/>
    <col min="11265" max="11265" width="4.42578125" style="6" customWidth="1"/>
    <col min="11266" max="11266" width="19.5703125" style="6" customWidth="1"/>
    <col min="11267" max="11267" width="24.5703125" style="6" bestFit="1" customWidth="1"/>
    <col min="11268" max="11268" width="20.85546875" style="6" customWidth="1"/>
    <col min="11269" max="11269" width="25.5703125" style="6" customWidth="1"/>
    <col min="11270" max="11273" width="0" style="6" hidden="1" customWidth="1"/>
    <col min="11274" max="11274" width="4.5703125" style="6" customWidth="1"/>
    <col min="11275" max="11275" width="20.5703125" style="6" customWidth="1"/>
    <col min="11276" max="11276" width="9" style="6" customWidth="1"/>
    <col min="11277" max="11277" width="19.5703125" style="6" bestFit="1" customWidth="1"/>
    <col min="11278" max="11520" width="9.140625" style="6"/>
    <col min="11521" max="11521" width="4.42578125" style="6" customWidth="1"/>
    <col min="11522" max="11522" width="19.5703125" style="6" customWidth="1"/>
    <col min="11523" max="11523" width="24.5703125" style="6" bestFit="1" customWidth="1"/>
    <col min="11524" max="11524" width="20.85546875" style="6" customWidth="1"/>
    <col min="11525" max="11525" width="25.5703125" style="6" customWidth="1"/>
    <col min="11526" max="11529" width="0" style="6" hidden="1" customWidth="1"/>
    <col min="11530" max="11530" width="4.5703125" style="6" customWidth="1"/>
    <col min="11531" max="11531" width="20.5703125" style="6" customWidth="1"/>
    <col min="11532" max="11532" width="9" style="6" customWidth="1"/>
    <col min="11533" max="11533" width="19.5703125" style="6" bestFit="1" customWidth="1"/>
    <col min="11534" max="11776" width="9.140625" style="6"/>
    <col min="11777" max="11777" width="4.42578125" style="6" customWidth="1"/>
    <col min="11778" max="11778" width="19.5703125" style="6" customWidth="1"/>
    <col min="11779" max="11779" width="24.5703125" style="6" bestFit="1" customWidth="1"/>
    <col min="11780" max="11780" width="20.85546875" style="6" customWidth="1"/>
    <col min="11781" max="11781" width="25.5703125" style="6" customWidth="1"/>
    <col min="11782" max="11785" width="0" style="6" hidden="1" customWidth="1"/>
    <col min="11786" max="11786" width="4.5703125" style="6" customWidth="1"/>
    <col min="11787" max="11787" width="20.5703125" style="6" customWidth="1"/>
    <col min="11788" max="11788" width="9" style="6" customWidth="1"/>
    <col min="11789" max="11789" width="19.5703125" style="6" bestFit="1" customWidth="1"/>
    <col min="11790" max="12032" width="9.140625" style="6"/>
    <col min="12033" max="12033" width="4.42578125" style="6" customWidth="1"/>
    <col min="12034" max="12034" width="19.5703125" style="6" customWidth="1"/>
    <col min="12035" max="12035" width="24.5703125" style="6" bestFit="1" customWidth="1"/>
    <col min="12036" max="12036" width="20.85546875" style="6" customWidth="1"/>
    <col min="12037" max="12037" width="25.5703125" style="6" customWidth="1"/>
    <col min="12038" max="12041" width="0" style="6" hidden="1" customWidth="1"/>
    <col min="12042" max="12042" width="4.5703125" style="6" customWidth="1"/>
    <col min="12043" max="12043" width="20.5703125" style="6" customWidth="1"/>
    <col min="12044" max="12044" width="9" style="6" customWidth="1"/>
    <col min="12045" max="12045" width="19.5703125" style="6" bestFit="1" customWidth="1"/>
    <col min="12046" max="12288" width="9.140625" style="6"/>
    <col min="12289" max="12289" width="4.42578125" style="6" customWidth="1"/>
    <col min="12290" max="12290" width="19.5703125" style="6" customWidth="1"/>
    <col min="12291" max="12291" width="24.5703125" style="6" bestFit="1" customWidth="1"/>
    <col min="12292" max="12292" width="20.85546875" style="6" customWidth="1"/>
    <col min="12293" max="12293" width="25.5703125" style="6" customWidth="1"/>
    <col min="12294" max="12297" width="0" style="6" hidden="1" customWidth="1"/>
    <col min="12298" max="12298" width="4.5703125" style="6" customWidth="1"/>
    <col min="12299" max="12299" width="20.5703125" style="6" customWidth="1"/>
    <col min="12300" max="12300" width="9" style="6" customWidth="1"/>
    <col min="12301" max="12301" width="19.5703125" style="6" bestFit="1" customWidth="1"/>
    <col min="12302" max="12544" width="9.140625" style="6"/>
    <col min="12545" max="12545" width="4.42578125" style="6" customWidth="1"/>
    <col min="12546" max="12546" width="19.5703125" style="6" customWidth="1"/>
    <col min="12547" max="12547" width="24.5703125" style="6" bestFit="1" customWidth="1"/>
    <col min="12548" max="12548" width="20.85546875" style="6" customWidth="1"/>
    <col min="12549" max="12549" width="25.5703125" style="6" customWidth="1"/>
    <col min="12550" max="12553" width="0" style="6" hidden="1" customWidth="1"/>
    <col min="12554" max="12554" width="4.5703125" style="6" customWidth="1"/>
    <col min="12555" max="12555" width="20.5703125" style="6" customWidth="1"/>
    <col min="12556" max="12556" width="9" style="6" customWidth="1"/>
    <col min="12557" max="12557" width="19.5703125" style="6" bestFit="1" customWidth="1"/>
    <col min="12558" max="12800" width="9.140625" style="6"/>
    <col min="12801" max="12801" width="4.42578125" style="6" customWidth="1"/>
    <col min="12802" max="12802" width="19.5703125" style="6" customWidth="1"/>
    <col min="12803" max="12803" width="24.5703125" style="6" bestFit="1" customWidth="1"/>
    <col min="12804" max="12804" width="20.85546875" style="6" customWidth="1"/>
    <col min="12805" max="12805" width="25.5703125" style="6" customWidth="1"/>
    <col min="12806" max="12809" width="0" style="6" hidden="1" customWidth="1"/>
    <col min="12810" max="12810" width="4.5703125" style="6" customWidth="1"/>
    <col min="12811" max="12811" width="20.5703125" style="6" customWidth="1"/>
    <col min="12812" max="12812" width="9" style="6" customWidth="1"/>
    <col min="12813" max="12813" width="19.5703125" style="6" bestFit="1" customWidth="1"/>
    <col min="12814" max="13056" width="9.140625" style="6"/>
    <col min="13057" max="13057" width="4.42578125" style="6" customWidth="1"/>
    <col min="13058" max="13058" width="19.5703125" style="6" customWidth="1"/>
    <col min="13059" max="13059" width="24.5703125" style="6" bestFit="1" customWidth="1"/>
    <col min="13060" max="13060" width="20.85546875" style="6" customWidth="1"/>
    <col min="13061" max="13061" width="25.5703125" style="6" customWidth="1"/>
    <col min="13062" max="13065" width="0" style="6" hidden="1" customWidth="1"/>
    <col min="13066" max="13066" width="4.5703125" style="6" customWidth="1"/>
    <col min="13067" max="13067" width="20.5703125" style="6" customWidth="1"/>
    <col min="13068" max="13068" width="9" style="6" customWidth="1"/>
    <col min="13069" max="13069" width="19.5703125" style="6" bestFit="1" customWidth="1"/>
    <col min="13070" max="13312" width="9.140625" style="6"/>
    <col min="13313" max="13313" width="4.42578125" style="6" customWidth="1"/>
    <col min="13314" max="13314" width="19.5703125" style="6" customWidth="1"/>
    <col min="13315" max="13315" width="24.5703125" style="6" bestFit="1" customWidth="1"/>
    <col min="13316" max="13316" width="20.85546875" style="6" customWidth="1"/>
    <col min="13317" max="13317" width="25.5703125" style="6" customWidth="1"/>
    <col min="13318" max="13321" width="0" style="6" hidden="1" customWidth="1"/>
    <col min="13322" max="13322" width="4.5703125" style="6" customWidth="1"/>
    <col min="13323" max="13323" width="20.5703125" style="6" customWidth="1"/>
    <col min="13324" max="13324" width="9" style="6" customWidth="1"/>
    <col min="13325" max="13325" width="19.5703125" style="6" bestFit="1" customWidth="1"/>
    <col min="13326" max="13568" width="9.140625" style="6"/>
    <col min="13569" max="13569" width="4.42578125" style="6" customWidth="1"/>
    <col min="13570" max="13570" width="19.5703125" style="6" customWidth="1"/>
    <col min="13571" max="13571" width="24.5703125" style="6" bestFit="1" customWidth="1"/>
    <col min="13572" max="13572" width="20.85546875" style="6" customWidth="1"/>
    <col min="13573" max="13573" width="25.5703125" style="6" customWidth="1"/>
    <col min="13574" max="13577" width="0" style="6" hidden="1" customWidth="1"/>
    <col min="13578" max="13578" width="4.5703125" style="6" customWidth="1"/>
    <col min="13579" max="13579" width="20.5703125" style="6" customWidth="1"/>
    <col min="13580" max="13580" width="9" style="6" customWidth="1"/>
    <col min="13581" max="13581" width="19.5703125" style="6" bestFit="1" customWidth="1"/>
    <col min="13582" max="13824" width="9.140625" style="6"/>
    <col min="13825" max="13825" width="4.42578125" style="6" customWidth="1"/>
    <col min="13826" max="13826" width="19.5703125" style="6" customWidth="1"/>
    <col min="13827" max="13827" width="24.5703125" style="6" bestFit="1" customWidth="1"/>
    <col min="13828" max="13828" width="20.85546875" style="6" customWidth="1"/>
    <col min="13829" max="13829" width="25.5703125" style="6" customWidth="1"/>
    <col min="13830" max="13833" width="0" style="6" hidden="1" customWidth="1"/>
    <col min="13834" max="13834" width="4.5703125" style="6" customWidth="1"/>
    <col min="13835" max="13835" width="20.5703125" style="6" customWidth="1"/>
    <col min="13836" max="13836" width="9" style="6" customWidth="1"/>
    <col min="13837" max="13837" width="19.5703125" style="6" bestFit="1" customWidth="1"/>
    <col min="13838" max="14080" width="9.140625" style="6"/>
    <col min="14081" max="14081" width="4.42578125" style="6" customWidth="1"/>
    <col min="14082" max="14082" width="19.5703125" style="6" customWidth="1"/>
    <col min="14083" max="14083" width="24.5703125" style="6" bestFit="1" customWidth="1"/>
    <col min="14084" max="14084" width="20.85546875" style="6" customWidth="1"/>
    <col min="14085" max="14085" width="25.5703125" style="6" customWidth="1"/>
    <col min="14086" max="14089" width="0" style="6" hidden="1" customWidth="1"/>
    <col min="14090" max="14090" width="4.5703125" style="6" customWidth="1"/>
    <col min="14091" max="14091" width="20.5703125" style="6" customWidth="1"/>
    <col min="14092" max="14092" width="9" style="6" customWidth="1"/>
    <col min="14093" max="14093" width="19.5703125" style="6" bestFit="1" customWidth="1"/>
    <col min="14094" max="14336" width="9.140625" style="6"/>
    <col min="14337" max="14337" width="4.42578125" style="6" customWidth="1"/>
    <col min="14338" max="14338" width="19.5703125" style="6" customWidth="1"/>
    <col min="14339" max="14339" width="24.5703125" style="6" bestFit="1" customWidth="1"/>
    <col min="14340" max="14340" width="20.85546875" style="6" customWidth="1"/>
    <col min="14341" max="14341" width="25.5703125" style="6" customWidth="1"/>
    <col min="14342" max="14345" width="0" style="6" hidden="1" customWidth="1"/>
    <col min="14346" max="14346" width="4.5703125" style="6" customWidth="1"/>
    <col min="14347" max="14347" width="20.5703125" style="6" customWidth="1"/>
    <col min="14348" max="14348" width="9" style="6" customWidth="1"/>
    <col min="14349" max="14349" width="19.5703125" style="6" bestFit="1" customWidth="1"/>
    <col min="14350" max="14592" width="9.140625" style="6"/>
    <col min="14593" max="14593" width="4.42578125" style="6" customWidth="1"/>
    <col min="14594" max="14594" width="19.5703125" style="6" customWidth="1"/>
    <col min="14595" max="14595" width="24.5703125" style="6" bestFit="1" customWidth="1"/>
    <col min="14596" max="14596" width="20.85546875" style="6" customWidth="1"/>
    <col min="14597" max="14597" width="25.5703125" style="6" customWidth="1"/>
    <col min="14598" max="14601" width="0" style="6" hidden="1" customWidth="1"/>
    <col min="14602" max="14602" width="4.5703125" style="6" customWidth="1"/>
    <col min="14603" max="14603" width="20.5703125" style="6" customWidth="1"/>
    <col min="14604" max="14604" width="9" style="6" customWidth="1"/>
    <col min="14605" max="14605" width="19.5703125" style="6" bestFit="1" customWidth="1"/>
    <col min="14606" max="14848" width="9.140625" style="6"/>
    <col min="14849" max="14849" width="4.42578125" style="6" customWidth="1"/>
    <col min="14850" max="14850" width="19.5703125" style="6" customWidth="1"/>
    <col min="14851" max="14851" width="24.5703125" style="6" bestFit="1" customWidth="1"/>
    <col min="14852" max="14852" width="20.85546875" style="6" customWidth="1"/>
    <col min="14853" max="14853" width="25.5703125" style="6" customWidth="1"/>
    <col min="14854" max="14857" width="0" style="6" hidden="1" customWidth="1"/>
    <col min="14858" max="14858" width="4.5703125" style="6" customWidth="1"/>
    <col min="14859" max="14859" width="20.5703125" style="6" customWidth="1"/>
    <col min="14860" max="14860" width="9" style="6" customWidth="1"/>
    <col min="14861" max="14861" width="19.5703125" style="6" bestFit="1" customWidth="1"/>
    <col min="14862" max="15104" width="9.140625" style="6"/>
    <col min="15105" max="15105" width="4.42578125" style="6" customWidth="1"/>
    <col min="15106" max="15106" width="19.5703125" style="6" customWidth="1"/>
    <col min="15107" max="15107" width="24.5703125" style="6" bestFit="1" customWidth="1"/>
    <col min="15108" max="15108" width="20.85546875" style="6" customWidth="1"/>
    <col min="15109" max="15109" width="25.5703125" style="6" customWidth="1"/>
    <col min="15110" max="15113" width="0" style="6" hidden="1" customWidth="1"/>
    <col min="15114" max="15114" width="4.5703125" style="6" customWidth="1"/>
    <col min="15115" max="15115" width="20.5703125" style="6" customWidth="1"/>
    <col min="15116" max="15116" width="9" style="6" customWidth="1"/>
    <col min="15117" max="15117" width="19.5703125" style="6" bestFit="1" customWidth="1"/>
    <col min="15118" max="15360" width="9.140625" style="6"/>
    <col min="15361" max="15361" width="4.42578125" style="6" customWidth="1"/>
    <col min="15362" max="15362" width="19.5703125" style="6" customWidth="1"/>
    <col min="15363" max="15363" width="24.5703125" style="6" bestFit="1" customWidth="1"/>
    <col min="15364" max="15364" width="20.85546875" style="6" customWidth="1"/>
    <col min="15365" max="15365" width="25.5703125" style="6" customWidth="1"/>
    <col min="15366" max="15369" width="0" style="6" hidden="1" customWidth="1"/>
    <col min="15370" max="15370" width="4.5703125" style="6" customWidth="1"/>
    <col min="15371" max="15371" width="20.5703125" style="6" customWidth="1"/>
    <col min="15372" max="15372" width="9" style="6" customWidth="1"/>
    <col min="15373" max="15373" width="19.5703125" style="6" bestFit="1" customWidth="1"/>
    <col min="15374" max="15616" width="9.140625" style="6"/>
    <col min="15617" max="15617" width="4.42578125" style="6" customWidth="1"/>
    <col min="15618" max="15618" width="19.5703125" style="6" customWidth="1"/>
    <col min="15619" max="15619" width="24.5703125" style="6" bestFit="1" customWidth="1"/>
    <col min="15620" max="15620" width="20.85546875" style="6" customWidth="1"/>
    <col min="15621" max="15621" width="25.5703125" style="6" customWidth="1"/>
    <col min="15622" max="15625" width="0" style="6" hidden="1" customWidth="1"/>
    <col min="15626" max="15626" width="4.5703125" style="6" customWidth="1"/>
    <col min="15627" max="15627" width="20.5703125" style="6" customWidth="1"/>
    <col min="15628" max="15628" width="9" style="6" customWidth="1"/>
    <col min="15629" max="15629" width="19.5703125" style="6" bestFit="1" customWidth="1"/>
    <col min="15630" max="15872" width="9.140625" style="6"/>
    <col min="15873" max="15873" width="4.42578125" style="6" customWidth="1"/>
    <col min="15874" max="15874" width="19.5703125" style="6" customWidth="1"/>
    <col min="15875" max="15875" width="24.5703125" style="6" bestFit="1" customWidth="1"/>
    <col min="15876" max="15876" width="20.85546875" style="6" customWidth="1"/>
    <col min="15877" max="15877" width="25.5703125" style="6" customWidth="1"/>
    <col min="15878" max="15881" width="0" style="6" hidden="1" customWidth="1"/>
    <col min="15882" max="15882" width="4.5703125" style="6" customWidth="1"/>
    <col min="15883" max="15883" width="20.5703125" style="6" customWidth="1"/>
    <col min="15884" max="15884" width="9" style="6" customWidth="1"/>
    <col min="15885" max="15885" width="19.5703125" style="6" bestFit="1" customWidth="1"/>
    <col min="15886" max="16128" width="9.140625" style="6"/>
    <col min="16129" max="16129" width="4.42578125" style="6" customWidth="1"/>
    <col min="16130" max="16130" width="19.5703125" style="6" customWidth="1"/>
    <col min="16131" max="16131" width="24.5703125" style="6" bestFit="1" customWidth="1"/>
    <col min="16132" max="16132" width="20.85546875" style="6" customWidth="1"/>
    <col min="16133" max="16133" width="25.5703125" style="6" customWidth="1"/>
    <col min="16134" max="16137" width="0" style="6" hidden="1" customWidth="1"/>
    <col min="16138" max="16138" width="4.5703125" style="6" customWidth="1"/>
    <col min="16139" max="16139" width="20.5703125" style="6" customWidth="1"/>
    <col min="16140" max="16140" width="9" style="6" customWidth="1"/>
    <col min="16141" max="16141" width="19.5703125" style="6" bestFit="1" customWidth="1"/>
    <col min="16142" max="16384" width="9.140625" style="6"/>
  </cols>
  <sheetData>
    <row r="2" spans="2:13" ht="14.25" x14ac:dyDescent="0.2">
      <c r="B2" s="46" t="s">
        <v>0</v>
      </c>
      <c r="C2" s="46"/>
      <c r="D2" s="46"/>
      <c r="E2" s="46"/>
      <c r="F2" s="46"/>
      <c r="G2" s="46"/>
      <c r="H2" s="46"/>
      <c r="I2" s="46"/>
      <c r="J2" s="4"/>
      <c r="K2" s="4"/>
      <c r="L2" s="5"/>
      <c r="M2" s="4"/>
    </row>
    <row r="3" spans="2:13" ht="15" customHeight="1" x14ac:dyDescent="0.2">
      <c r="B3" s="47" t="s">
        <v>21</v>
      </c>
      <c r="C3" s="28"/>
      <c r="D3" s="48" t="s">
        <v>1</v>
      </c>
      <c r="E3" s="49" t="s">
        <v>2</v>
      </c>
      <c r="F3" s="50" t="s">
        <v>3</v>
      </c>
      <c r="G3" s="50" t="s">
        <v>4</v>
      </c>
      <c r="H3" s="50" t="s">
        <v>5</v>
      </c>
      <c r="I3" s="50" t="s">
        <v>6</v>
      </c>
      <c r="J3" s="4"/>
      <c r="K3" s="17"/>
      <c r="L3" s="17"/>
      <c r="M3" s="17"/>
    </row>
    <row r="4" spans="2:13" ht="14.25" x14ac:dyDescent="0.2">
      <c r="B4" s="47"/>
      <c r="C4" s="29" t="s">
        <v>7</v>
      </c>
      <c r="D4" s="48"/>
      <c r="E4" s="49"/>
      <c r="F4" s="50"/>
      <c r="G4" s="50"/>
      <c r="H4" s="50"/>
      <c r="I4" s="50"/>
      <c r="J4" s="4"/>
      <c r="K4" s="18" t="s">
        <v>8</v>
      </c>
      <c r="L4" s="18"/>
      <c r="M4" s="18" t="s">
        <v>9</v>
      </c>
    </row>
    <row r="5" spans="2:13" ht="14.25" x14ac:dyDescent="0.2">
      <c r="B5" s="47"/>
      <c r="C5" s="30"/>
      <c r="D5" s="48"/>
      <c r="E5" s="49"/>
      <c r="F5" s="50"/>
      <c r="G5" s="50"/>
      <c r="H5" s="50"/>
      <c r="I5" s="50"/>
      <c r="J5" s="4"/>
      <c r="K5" s="19"/>
      <c r="L5" s="19" t="s">
        <v>10</v>
      </c>
      <c r="M5" s="19"/>
    </row>
    <row r="6" spans="2:13" ht="14.25" x14ac:dyDescent="0.2">
      <c r="B6" s="7" t="s">
        <v>11</v>
      </c>
      <c r="C6" s="20">
        <v>4</v>
      </c>
      <c r="D6" s="8">
        <f>C6-$C$11</f>
        <v>3</v>
      </c>
      <c r="E6" s="9">
        <f>D6^2</f>
        <v>9</v>
      </c>
      <c r="F6" s="10">
        <v>-8</v>
      </c>
      <c r="G6" s="11">
        <f>F6-$F$11</f>
        <v>-4.8</v>
      </c>
      <c r="H6" s="11">
        <f>G6^2</f>
        <v>23.04</v>
      </c>
      <c r="I6" s="11">
        <f>D6*G6</f>
        <v>-14.399999999999999</v>
      </c>
      <c r="J6" s="4"/>
      <c r="K6" s="3">
        <v>1</v>
      </c>
      <c r="L6" s="26">
        <f>C11</f>
        <v>1</v>
      </c>
      <c r="M6" s="24">
        <f>E13</f>
        <v>2.6832815729997477</v>
      </c>
    </row>
    <row r="7" spans="2:13" ht="14.25" x14ac:dyDescent="0.2">
      <c r="B7" s="7" t="s">
        <v>12</v>
      </c>
      <c r="C7" s="21">
        <v>2</v>
      </c>
      <c r="D7" s="9">
        <f>C7-$C$11</f>
        <v>1</v>
      </c>
      <c r="E7" s="9">
        <f>D7^2</f>
        <v>1</v>
      </c>
      <c r="F7" s="10">
        <v>-2</v>
      </c>
      <c r="G7" s="11">
        <f>F7-$F$11</f>
        <v>1.2000000000000002</v>
      </c>
      <c r="H7" s="11">
        <f>G7^2</f>
        <v>1.4400000000000004</v>
      </c>
      <c r="I7" s="11">
        <f>D7*G7</f>
        <v>1.2000000000000002</v>
      </c>
      <c r="J7" s="4"/>
      <c r="K7" s="12"/>
      <c r="L7" s="12"/>
      <c r="M7" s="12"/>
    </row>
    <row r="8" spans="2:13" ht="14.25" x14ac:dyDescent="0.2">
      <c r="B8" s="7" t="s">
        <v>13</v>
      </c>
      <c r="C8" s="21">
        <v>-4</v>
      </c>
      <c r="D8" s="9">
        <f>C8-$C$11</f>
        <v>-5</v>
      </c>
      <c r="E8" s="9">
        <f>D8^2</f>
        <v>25</v>
      </c>
      <c r="F8" s="10">
        <v>-2</v>
      </c>
      <c r="G8" s="11">
        <f>F8-$F$11</f>
        <v>1.2000000000000002</v>
      </c>
      <c r="H8" s="11">
        <f>G8^2</f>
        <v>1.4400000000000004</v>
      </c>
      <c r="I8" s="11">
        <f>D8*G8</f>
        <v>-6.0000000000000009</v>
      </c>
      <c r="J8" s="4"/>
    </row>
    <row r="9" spans="2:13" ht="14.25" x14ac:dyDescent="0.2">
      <c r="B9" s="7" t="s">
        <v>14</v>
      </c>
      <c r="C9" s="21">
        <v>2</v>
      </c>
      <c r="D9" s="9">
        <f>C9-$C$11</f>
        <v>1</v>
      </c>
      <c r="E9" s="9">
        <f>D9^2</f>
        <v>1</v>
      </c>
      <c r="F9" s="10">
        <v>-2</v>
      </c>
      <c r="G9" s="11">
        <f>F9-$F$11</f>
        <v>1.2000000000000002</v>
      </c>
      <c r="H9" s="11">
        <f>G9^2</f>
        <v>1.4400000000000004</v>
      </c>
      <c r="I9" s="11">
        <f>D9*G9</f>
        <v>1.2000000000000002</v>
      </c>
      <c r="J9" s="4"/>
      <c r="K9" s="38">
        <f>M6*K6</f>
        <v>2.6832815729997477</v>
      </c>
      <c r="L9" s="12"/>
      <c r="M9" s="38">
        <f>M6*K6</f>
        <v>2.6832815729997477</v>
      </c>
    </row>
    <row r="10" spans="2:13" ht="14.25" x14ac:dyDescent="0.2">
      <c r="B10" s="7" t="s">
        <v>15</v>
      </c>
      <c r="C10" s="21">
        <v>1</v>
      </c>
      <c r="D10" s="9">
        <f>C10-$C$11</f>
        <v>0</v>
      </c>
      <c r="E10" s="9">
        <f>D10^2</f>
        <v>0</v>
      </c>
      <c r="F10" s="10">
        <v>-2</v>
      </c>
      <c r="G10" s="11">
        <f>F10-$F$11</f>
        <v>1.2000000000000002</v>
      </c>
      <c r="H10" s="11">
        <f>G10^2</f>
        <v>1.4400000000000004</v>
      </c>
      <c r="I10" s="11">
        <f>D10*G10</f>
        <v>0</v>
      </c>
      <c r="J10" s="4"/>
      <c r="K10" s="37" t="s">
        <v>24</v>
      </c>
      <c r="L10" s="12"/>
      <c r="M10" s="37" t="s">
        <v>25</v>
      </c>
    </row>
    <row r="11" spans="2:13" ht="14.25" x14ac:dyDescent="0.2">
      <c r="B11" s="7" t="s">
        <v>16</v>
      </c>
      <c r="C11" s="25">
        <f>SUM(C6:C10)/5</f>
        <v>1</v>
      </c>
      <c r="D11" s="13" t="s">
        <v>17</v>
      </c>
      <c r="E11" s="9">
        <f>SUM(E6:E10)</f>
        <v>36</v>
      </c>
      <c r="F11" s="10">
        <f>SUM(F6:F10)/5</f>
        <v>-3.2</v>
      </c>
      <c r="G11" s="14" t="s">
        <v>17</v>
      </c>
      <c r="H11" s="11">
        <f>SUM(H6:H10)</f>
        <v>28.800000000000004</v>
      </c>
      <c r="I11" s="11">
        <f>SUM(I6:I10)</f>
        <v>-18</v>
      </c>
      <c r="J11" s="4"/>
      <c r="K11" s="31">
        <f>L6-(M6*K6)</f>
        <v>-1.6832815729997477</v>
      </c>
      <c r="L11" s="12"/>
      <c r="M11" s="32">
        <f>L6+(M6*K6)</f>
        <v>3.6832815729997477</v>
      </c>
    </row>
    <row r="12" spans="2:13" ht="14.25" x14ac:dyDescent="0.2">
      <c r="B12" s="44" t="s">
        <v>18</v>
      </c>
      <c r="C12" s="44"/>
      <c r="D12" s="44"/>
      <c r="E12" s="23">
        <f>E11/5</f>
        <v>7.2</v>
      </c>
      <c r="F12" s="4"/>
      <c r="G12" s="4"/>
      <c r="H12" s="10">
        <f>H11/5</f>
        <v>5.7600000000000007</v>
      </c>
      <c r="I12" s="11"/>
      <c r="J12" s="4"/>
      <c r="K12" s="15"/>
      <c r="L12" s="12"/>
      <c r="M12" s="15"/>
    </row>
    <row r="13" spans="2:13" ht="14.25" x14ac:dyDescent="0.2">
      <c r="B13" s="44" t="s">
        <v>19</v>
      </c>
      <c r="C13" s="45"/>
      <c r="D13" s="45"/>
      <c r="E13" s="22">
        <f>SQRT(E12)</f>
        <v>2.6832815729997477</v>
      </c>
      <c r="F13" s="4"/>
      <c r="G13" s="4"/>
      <c r="H13" s="10">
        <f>SQRT(H12)</f>
        <v>2.4000000000000004</v>
      </c>
      <c r="I13" s="11"/>
      <c r="J13" s="4"/>
      <c r="K13" s="15" t="s">
        <v>20</v>
      </c>
      <c r="L13" s="12"/>
      <c r="M13" s="27" t="str">
        <f>(((IF(K6=1,"68",IF(K6=2,"95",IF(K6=3,"99"))))))</f>
        <v>68</v>
      </c>
    </row>
    <row r="14" spans="2:13" s="33" customFormat="1" ht="14.25" x14ac:dyDescent="0.2">
      <c r="B14" s="15"/>
      <c r="C14" s="15"/>
      <c r="D14" s="15"/>
      <c r="E14" s="15"/>
      <c r="F14" s="15"/>
      <c r="G14" s="15"/>
      <c r="H14" s="15"/>
      <c r="I14" s="15"/>
      <c r="J14" s="15"/>
      <c r="L14" s="34"/>
    </row>
    <row r="15" spans="2:13" s="33" customFormat="1" hidden="1" x14ac:dyDescent="0.2">
      <c r="B15" s="35"/>
      <c r="C15" s="35"/>
      <c r="L15" s="34"/>
    </row>
    <row r="16" spans="2:13" s="33" customFormat="1" x14ac:dyDescent="0.2">
      <c r="L16" s="34"/>
    </row>
    <row r="17" spans="2:12" s="33" customFormat="1" ht="14.25" x14ac:dyDescent="0.2">
      <c r="B17" s="36" t="s">
        <v>22</v>
      </c>
      <c r="C17" s="36"/>
      <c r="D17" s="36"/>
      <c r="L17" s="34"/>
    </row>
    <row r="18" spans="2:12" s="33" customFormat="1" x14ac:dyDescent="0.2">
      <c r="L18" s="34"/>
    </row>
    <row r="19" spans="2:12" s="33" customFormat="1" x14ac:dyDescent="0.2">
      <c r="B19" s="33" t="s">
        <v>23</v>
      </c>
      <c r="L19" s="34"/>
    </row>
    <row r="20" spans="2:12" s="33" customFormat="1" x14ac:dyDescent="0.2">
      <c r="L20" s="34"/>
    </row>
    <row r="21" spans="2:12" s="33" customFormat="1" x14ac:dyDescent="0.2">
      <c r="L21" s="34"/>
    </row>
    <row r="22" spans="2:12" hidden="1" x14ac:dyDescent="0.2"/>
    <row r="23" spans="2:12" hidden="1" x14ac:dyDescent="0.2"/>
    <row r="24" spans="2:12" ht="14.25" x14ac:dyDescent="0.2">
      <c r="B24" s="40"/>
      <c r="C24" s="40"/>
      <c r="D24" s="40"/>
    </row>
    <row r="25" spans="2:12" ht="14.25" x14ac:dyDescent="0.2">
      <c r="B25" s="41"/>
      <c r="C25" s="42"/>
      <c r="D25" s="42"/>
    </row>
    <row r="26" spans="2:12" ht="14.25" hidden="1" x14ac:dyDescent="0.2">
      <c r="B26" s="5"/>
      <c r="C26" s="5"/>
      <c r="D26" s="5"/>
    </row>
    <row r="27" spans="2:12" ht="14.25" x14ac:dyDescent="0.2">
      <c r="B27" s="39"/>
      <c r="C27" s="12"/>
      <c r="D27" s="39"/>
    </row>
    <row r="28" spans="2:12" ht="14.25" x14ac:dyDescent="0.2">
      <c r="B28" s="39"/>
      <c r="C28" s="12"/>
      <c r="D28" s="39"/>
    </row>
    <row r="29" spans="2:12" ht="14.25" x14ac:dyDescent="0.2">
      <c r="B29" s="43"/>
      <c r="C29" s="12"/>
      <c r="D29" s="43"/>
    </row>
    <row r="30" spans="2:12" ht="14.25" hidden="1" x14ac:dyDescent="0.2">
      <c r="B30" s="2"/>
      <c r="C30" s="2"/>
      <c r="D30" s="2"/>
    </row>
    <row r="31" spans="2:12" ht="14.25" hidden="1" x14ac:dyDescent="0.2">
      <c r="B31" s="1"/>
      <c r="C31" s="2"/>
      <c r="D31" s="1"/>
    </row>
    <row r="32" spans="2:12" ht="14.25" x14ac:dyDescent="0.2">
      <c r="B32" s="15"/>
      <c r="C32" s="12"/>
      <c r="D32" s="12"/>
    </row>
  </sheetData>
  <mergeCells count="10">
    <mergeCell ref="B12:D12"/>
    <mergeCell ref="B13:D13"/>
    <mergeCell ref="B2:I2"/>
    <mergeCell ref="B3:B5"/>
    <mergeCell ref="D3:D5"/>
    <mergeCell ref="E3:E5"/>
    <mergeCell ref="F3:F5"/>
    <mergeCell ref="G3:G5"/>
    <mergeCell ref="H3:H5"/>
    <mergeCell ref="I3:I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2016-07-13T03:24:02Z</dcterms:created>
  <dcterms:modified xsi:type="dcterms:W3CDTF">2016-07-24T19:59:15Z</dcterms:modified>
</cp:coreProperties>
</file>